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96" yWindow="-96" windowWidth="19416" windowHeight="9012" tabRatio="958"/>
  </bookViews>
  <sheets>
    <sheet name="30.9.2018" sheetId="21" r:id="rId1"/>
    <sheet name="30.6.2018" sheetId="20" r:id="rId2"/>
    <sheet name="31.3.2018" sheetId="18" r:id="rId3"/>
    <sheet name="31.12.2017" sheetId="17" r:id="rId4"/>
    <sheet name="30.9.2017" sheetId="16" r:id="rId5"/>
    <sheet name="30.6.2017" sheetId="15" r:id="rId6"/>
    <sheet name="31.3.2017" sheetId="14" r:id="rId7"/>
    <sheet name="31.12.2016" sheetId="13" r:id="rId8"/>
    <sheet name="30.09.2016 " sheetId="12" r:id="rId9"/>
    <sheet name="30.06.2016" sheetId="11" r:id="rId10"/>
    <sheet name="31.03.2016" sheetId="10" r:id="rId11"/>
    <sheet name="31.12.2015  " sheetId="9" r:id="rId12"/>
    <sheet name="30.9.2015 " sheetId="8" r:id="rId13"/>
    <sheet name="30.6.2015 " sheetId="7" r:id="rId14"/>
    <sheet name="31.3.2015" sheetId="6" r:id="rId15"/>
    <sheet name="31.12.2014" sheetId="5" r:id="rId16"/>
  </sheets>
  <externalReferences>
    <externalReference r:id="rId17"/>
  </externalReferences>
  <calcPr calcId="145621"/>
</workbook>
</file>

<file path=xl/calcChain.xml><?xml version="1.0" encoding="utf-8"?>
<calcChain xmlns="http://schemas.openxmlformats.org/spreadsheetml/2006/main">
  <c r="G5" i="18" l="1"/>
  <c r="F5" i="18"/>
  <c r="E5" i="18"/>
  <c r="D5" i="18"/>
  <c r="C5" i="18"/>
  <c r="D4" i="18"/>
  <c r="E4" i="18"/>
  <c r="F4" i="18"/>
  <c r="G4" i="18"/>
  <c r="C4" i="18"/>
  <c r="B4" i="18"/>
  <c r="H5" i="18"/>
  <c r="H4" i="18"/>
  <c r="H4" i="15"/>
  <c r="H4" i="12"/>
  <c r="H5" i="12"/>
  <c r="H5" i="11"/>
  <c r="H4" i="11"/>
  <c r="H5" i="10"/>
  <c r="H4" i="10"/>
  <c r="H5" i="9"/>
  <c r="H4" i="9"/>
  <c r="H4" i="8"/>
  <c r="H5" i="8"/>
  <c r="H4" i="7"/>
</calcChain>
</file>

<file path=xl/sharedStrings.xml><?xml version="1.0" encoding="utf-8"?>
<sst xmlns="http://schemas.openxmlformats.org/spreadsheetml/2006/main" count="176" uniqueCount="11">
  <si>
    <t>Centrální banky ( rezidenti a nerezidenti)</t>
  </si>
  <si>
    <t>Vládní instituce ( rezid. a nerezid) a ostat. mez. instituce</t>
  </si>
  <si>
    <t>Úvěrové instituce (rezid. a nerezidenti) a mez. rozv. banky</t>
  </si>
  <si>
    <t>Ostatní finační instituce bez  nez. ist. sloužící domácnostem (reziden</t>
  </si>
  <si>
    <t>Nefinanční podniky ( rezidenti a nerezidenti)</t>
  </si>
  <si>
    <t>Úvěry a pohledávky celkem</t>
  </si>
  <si>
    <t>CELKEM</t>
  </si>
  <si>
    <t>Vklady celkem</t>
  </si>
  <si>
    <t>Standard ČBA č. 31</t>
  </si>
  <si>
    <t>v tis. Kč</t>
  </si>
  <si>
    <t>Domácnosti, SVJ a neziskové instituce sloužící domácnostem (Rez. + Ner)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</si>
</sst>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14" fontId="0" fillId="0" borderId="0" xfId="0" applyNumberFormat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2" xfId="0" applyBorder="1" applyAlignment="1">
      <alignment horizontal="center" vertical="center" wrapText="1"/>
    </xf>
    <xf numFmtId="3" fontId="0" fillId="0" borderId="6" xfId="0" applyNumberFormat="1" applyBorder="1"/>
    <xf numFmtId="0" fontId="0" fillId="0" borderId="7" xfId="0" applyBorder="1"/>
    <xf numFmtId="0" fontId="0" fillId="0" borderId="8" xfId="0" applyBorder="1" applyAlignment="1">
      <alignment horizontal="center" vertical="center" wrapText="1"/>
    </xf>
    <xf numFmtId="3" fontId="0" fillId="0" borderId="1" xfId="0" applyNumberFormat="1" applyBorder="1"/>
    <xf numFmtId="3" fontId="0" fillId="0" borderId="9" xfId="0" applyNumberFormat="1" applyBorder="1"/>
    <xf numFmtId="3" fontId="0" fillId="0" borderId="7" xfId="0" applyNumberFormat="1" applyBorder="1"/>
    <xf numFmtId="4" fontId="0" fillId="0" borderId="0" xfId="0" applyNumberFormat="1"/>
    <xf numFmtId="3" fontId="0" fillId="0" borderId="10" xfId="0" applyNumberFormat="1" applyBorder="1"/>
    <xf numFmtId="3" fontId="0" fillId="0" borderId="11" xfId="0" applyNumberFormat="1" applyBorder="1"/>
    <xf numFmtId="3" fontId="0" fillId="0" borderId="3" xfId="0" applyNumberFormat="1" applyBorder="1"/>
    <xf numFmtId="3" fontId="0" fillId="0" borderId="8" xfId="0" applyNumberFormat="1" applyBorder="1"/>
    <xf numFmtId="3" fontId="0" fillId="0" borderId="12" xfId="0" applyNumberFormat="1" applyBorder="1"/>
    <xf numFmtId="3" fontId="0" fillId="0" borderId="2" xfId="0" applyNumberFormat="1" applyBorder="1"/>
    <xf numFmtId="0" fontId="0" fillId="0" borderId="13" xfId="0" applyBorder="1"/>
    <xf numFmtId="3" fontId="0" fillId="0" borderId="14" xfId="0" applyNumberFormat="1" applyBorder="1"/>
    <xf numFmtId="3" fontId="0" fillId="0" borderId="15" xfId="0" applyNumberFormat="1" applyBorder="1"/>
    <xf numFmtId="0" fontId="0" fillId="0" borderId="16" xfId="0" applyBorder="1"/>
    <xf numFmtId="3" fontId="0" fillId="0" borderId="0" xfId="0" applyNumberFormat="1" applyFill="1" applyBorder="1"/>
    <xf numFmtId="3" fontId="0" fillId="0" borderId="3" xfId="0" applyNumberFormat="1" applyFill="1" applyBorder="1"/>
    <xf numFmtId="3" fontId="0" fillId="0" borderId="2" xfId="0" applyNumberFormat="1" applyFill="1" applyBorder="1"/>
    <xf numFmtId="0" fontId="0" fillId="0" borderId="17" xfId="0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rb.cz/Finance/_Reporting_2018/Vyk_2018/&#268;NB/FISIFE40/03/FIS40_180331_inpu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JVK_MVK"/>
      <sheetName val="ANALÝZA"/>
      <sheetName val="Input"/>
      <sheetName val="Dlg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3">
          <cell r="E13">
            <v>8482372634.6599998</v>
          </cell>
        </row>
        <row r="18">
          <cell r="E18">
            <v>37834638645.110001</v>
          </cell>
        </row>
        <row r="23">
          <cell r="E23">
            <v>8970060210.1499996</v>
          </cell>
        </row>
        <row r="28">
          <cell r="E28">
            <v>89024430543.460007</v>
          </cell>
        </row>
        <row r="33">
          <cell r="E33">
            <v>141670092541.75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>
        <row r="7">
          <cell r="C7">
            <v>106269625320.43001</v>
          </cell>
          <cell r="D7">
            <v>1678901411.8100002</v>
          </cell>
          <cell r="E7">
            <v>5047665857.6000004</v>
          </cell>
          <cell r="F7">
            <v>20383593091.57</v>
          </cell>
          <cell r="G7">
            <v>88245006088.240005</v>
          </cell>
          <cell r="H7">
            <v>105324005742.06999</v>
          </cell>
        </row>
      </sheetData>
      <sheetData sheetId="22"/>
      <sheetData sheetId="23"/>
      <sheetData sheetId="24"/>
      <sheetData sheetId="25"/>
      <sheetData sheetId="26"/>
      <sheetData sheetId="27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tabSelected="1" workbookViewId="0">
      <selection activeCell="B11" sqref="B11"/>
    </sheetView>
  </sheetViews>
  <sheetFormatPr defaultRowHeight="14.4" x14ac:dyDescent="0.3"/>
  <cols>
    <col min="1" max="1" width="25.6640625" bestFit="1" customWidth="1"/>
    <col min="2" max="2" width="25.88671875" customWidth="1"/>
    <col min="3" max="3" width="15" customWidth="1"/>
    <col min="4" max="4" width="16" customWidth="1"/>
    <col min="5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43373</v>
      </c>
    </row>
    <row r="3" spans="1:10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26" t="s">
        <v>6</v>
      </c>
    </row>
    <row r="4" spans="1:10" ht="15" thickBot="1" x14ac:dyDescent="0.35">
      <c r="A4" s="2" t="s">
        <v>5</v>
      </c>
      <c r="B4" s="15">
        <v>96591535.802520007</v>
      </c>
      <c r="C4" s="15">
        <v>1489088.9926800001</v>
      </c>
      <c r="D4" s="15">
        <v>4446776.5762499999</v>
      </c>
      <c r="E4" s="15">
        <v>24350329.235429998</v>
      </c>
      <c r="F4" s="15">
        <v>96699716.69679001</v>
      </c>
      <c r="G4" s="15">
        <v>110163070.36706999</v>
      </c>
      <c r="H4" s="18">
        <v>333740517.67074001</v>
      </c>
      <c r="J4" s="23"/>
    </row>
    <row r="5" spans="1:10" ht="15" thickBot="1" x14ac:dyDescent="0.35">
      <c r="A5" s="22" t="s">
        <v>7</v>
      </c>
      <c r="B5" s="13">
        <v>0</v>
      </c>
      <c r="C5" s="15">
        <v>8407831.3822799996</v>
      </c>
      <c r="D5" s="15">
        <v>42921116.736550003</v>
      </c>
      <c r="E5" s="15">
        <v>8072217.3306200001</v>
      </c>
      <c r="F5" s="15">
        <v>85473093.722969979</v>
      </c>
      <c r="G5" s="15">
        <v>151563895.12328997</v>
      </c>
      <c r="H5" s="18">
        <v>296438154.29570997</v>
      </c>
    </row>
    <row r="7" spans="1:10" x14ac:dyDescent="0.3">
      <c r="A7" s="12"/>
      <c r="C7" s="12"/>
      <c r="D7" s="12"/>
      <c r="E7" s="12"/>
      <c r="F7" s="12"/>
    </row>
    <row r="8" spans="1:10" x14ac:dyDescent="0.3">
      <c r="A8" s="12"/>
      <c r="C8" s="12"/>
      <c r="D8" s="12"/>
      <c r="E8" s="12"/>
      <c r="F8" s="12"/>
    </row>
    <row r="9" spans="1:10" x14ac:dyDescent="0.3">
      <c r="A9" s="12"/>
      <c r="C9" s="12"/>
      <c r="D9" s="12"/>
      <c r="E9" s="12"/>
      <c r="F9" s="12"/>
    </row>
    <row r="10" spans="1:10" x14ac:dyDescent="0.3">
      <c r="A10" s="12"/>
      <c r="C10" s="12"/>
      <c r="D10" s="12"/>
      <c r="E10" s="12"/>
      <c r="F10" s="12"/>
    </row>
    <row r="11" spans="1:10" x14ac:dyDescent="0.3">
      <c r="A11" s="12"/>
      <c r="C11" s="12"/>
      <c r="D11" s="12"/>
      <c r="E11" s="12"/>
      <c r="F11" s="12"/>
    </row>
    <row r="12" spans="1:10" x14ac:dyDescent="0.3">
      <c r="A12" s="12"/>
      <c r="C12" s="12"/>
      <c r="D12" s="12"/>
      <c r="E12" s="12"/>
      <c r="F12" s="12"/>
    </row>
    <row r="13" spans="1:10" x14ac:dyDescent="0.3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workbookViewId="0">
      <selection activeCell="E3" sqref="E3"/>
    </sheetView>
  </sheetViews>
  <sheetFormatPr defaultRowHeight="14.4" x14ac:dyDescent="0.3"/>
  <cols>
    <col min="1" max="1" width="25.6640625" bestFit="1" customWidth="1"/>
    <col min="2" max="2" width="25.88671875" customWidth="1"/>
    <col min="3" max="3" width="15" customWidth="1"/>
    <col min="4" max="4" width="16" customWidth="1"/>
    <col min="5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42551</v>
      </c>
    </row>
    <row r="3" spans="1:10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10" ht="15" thickBot="1" x14ac:dyDescent="0.35">
      <c r="A4" s="2" t="s">
        <v>5</v>
      </c>
      <c r="B4" s="15">
        <v>53961878.959749997</v>
      </c>
      <c r="C4" s="15">
        <v>1775208.0645699999</v>
      </c>
      <c r="D4" s="15">
        <v>5589686.5401499998</v>
      </c>
      <c r="E4" s="18">
        <v>15680300.79775</v>
      </c>
      <c r="F4" s="17">
        <v>85997832.331190005</v>
      </c>
      <c r="G4" s="17">
        <v>92020723.120839998</v>
      </c>
      <c r="H4" s="18">
        <f>SUM(B4:G4)</f>
        <v>255025629.81424999</v>
      </c>
      <c r="J4" s="23"/>
    </row>
    <row r="5" spans="1:10" ht="15.75" thickBot="1" x14ac:dyDescent="0.3">
      <c r="A5" s="22" t="s">
        <v>7</v>
      </c>
      <c r="B5" s="13">
        <v>0</v>
      </c>
      <c r="C5" s="24">
        <v>7272598.1796400007</v>
      </c>
      <c r="D5" s="24">
        <v>19541412.009689998</v>
      </c>
      <c r="E5" s="25">
        <v>11924283.50134</v>
      </c>
      <c r="F5" s="24">
        <v>78194099.607940003</v>
      </c>
      <c r="G5" s="25">
        <v>112570985.00344001</v>
      </c>
      <c r="H5" s="13">
        <f>SUM(B5:G5)</f>
        <v>229503378.30204999</v>
      </c>
    </row>
    <row r="7" spans="1:10" ht="15" x14ac:dyDescent="0.25">
      <c r="B7" s="12"/>
    </row>
    <row r="10" spans="1:10" ht="15" x14ac:dyDescent="0.25">
      <c r="A10" s="12"/>
      <c r="C10" s="12"/>
      <c r="D10" s="12"/>
      <c r="E10" s="12"/>
      <c r="F10" s="12"/>
    </row>
    <row r="11" spans="1:10" ht="15" x14ac:dyDescent="0.25">
      <c r="A11" s="12"/>
      <c r="B11" s="12"/>
      <c r="C11" s="12"/>
      <c r="D11" s="12"/>
      <c r="E11" s="12"/>
      <c r="F11" s="12"/>
    </row>
    <row r="12" spans="1:10" ht="15" x14ac:dyDescent="0.25">
      <c r="A12" s="12"/>
      <c r="C12" s="12"/>
      <c r="D12" s="12"/>
      <c r="E12" s="12"/>
      <c r="F12" s="12"/>
    </row>
    <row r="13" spans="1:10" ht="15" x14ac:dyDescent="0.25">
      <c r="A13" s="12"/>
      <c r="C13" s="12"/>
      <c r="D13" s="12"/>
      <c r="E13" s="12"/>
      <c r="F13" s="12"/>
    </row>
    <row r="14" spans="1:10" ht="15" x14ac:dyDescent="0.25">
      <c r="A14" s="12"/>
      <c r="C14" s="12"/>
      <c r="D14" s="12"/>
      <c r="E14" s="12"/>
      <c r="F14" s="12"/>
    </row>
    <row r="15" spans="1:10" ht="15" x14ac:dyDescent="0.25">
      <c r="A15" s="12"/>
      <c r="C15" s="12"/>
      <c r="D15" s="12"/>
      <c r="E15" s="12"/>
      <c r="F15" s="12"/>
    </row>
    <row r="16" spans="1:10" ht="15" x14ac:dyDescent="0.25">
      <c r="A16" s="12"/>
      <c r="C16" s="12"/>
      <c r="D16" s="12"/>
      <c r="E16" s="12"/>
      <c r="F16" s="12"/>
    </row>
    <row r="17" spans="1:8" ht="15" x14ac:dyDescent="0.25">
      <c r="A17" s="12"/>
      <c r="C17" s="12"/>
      <c r="D17" s="12"/>
      <c r="E17" s="12"/>
      <c r="F17" s="12"/>
      <c r="H17" s="12"/>
    </row>
    <row r="18" spans="1:8" ht="15" x14ac:dyDescent="0.25">
      <c r="A18" s="12"/>
      <c r="C18" s="12"/>
      <c r="D18" s="12"/>
      <c r="E18" s="12"/>
      <c r="F18" s="12"/>
    </row>
    <row r="19" spans="1:8" ht="15" x14ac:dyDescent="0.25">
      <c r="A19" s="12"/>
      <c r="C19" s="12"/>
      <c r="D19" s="12"/>
      <c r="E19" s="12"/>
      <c r="F19" s="12"/>
    </row>
    <row r="20" spans="1:8" ht="15" x14ac:dyDescent="0.25">
      <c r="A20" s="12"/>
      <c r="C20" s="12"/>
      <c r="D20" s="12"/>
      <c r="E20" s="12"/>
      <c r="F20" s="12"/>
    </row>
    <row r="21" spans="1:8" x14ac:dyDescent="0.3">
      <c r="A21" s="12"/>
      <c r="C21" s="12"/>
      <c r="D21" s="12"/>
      <c r="E21" s="12"/>
      <c r="F21" s="12"/>
    </row>
    <row r="22" spans="1:8" x14ac:dyDescent="0.3">
      <c r="A22" s="12"/>
      <c r="C22" s="12"/>
      <c r="D22" s="12"/>
      <c r="E22" s="12"/>
      <c r="F22" s="12"/>
    </row>
    <row r="23" spans="1:8" x14ac:dyDescent="0.3">
      <c r="A23" s="12"/>
      <c r="C23" s="12"/>
      <c r="D23" s="12"/>
      <c r="E23" s="12"/>
      <c r="F23" s="12"/>
    </row>
    <row r="24" spans="1:8" x14ac:dyDescent="0.3">
      <c r="A24" s="12"/>
      <c r="C24" s="12"/>
      <c r="D24" s="12"/>
      <c r="E24" s="12"/>
      <c r="F24" s="12"/>
    </row>
    <row r="25" spans="1:8" x14ac:dyDescent="0.3">
      <c r="A25" s="12"/>
      <c r="C25" s="12"/>
      <c r="D25" s="12"/>
      <c r="E25" s="12"/>
      <c r="F25" s="12"/>
    </row>
    <row r="26" spans="1:8" x14ac:dyDescent="0.3">
      <c r="A26" s="12"/>
      <c r="C26" s="12"/>
      <c r="D26" s="12"/>
      <c r="E26" s="12"/>
      <c r="F26" s="12"/>
    </row>
    <row r="27" spans="1:8" x14ac:dyDescent="0.3">
      <c r="A27" s="12"/>
      <c r="C27" s="12"/>
      <c r="D27" s="12"/>
      <c r="E27" s="12"/>
      <c r="F27" s="12"/>
    </row>
    <row r="28" spans="1:8" x14ac:dyDescent="0.3">
      <c r="A28" s="12"/>
      <c r="C28" s="12"/>
      <c r="D28" s="12"/>
      <c r="E28" s="12"/>
      <c r="F28" s="12"/>
    </row>
    <row r="29" spans="1:8" x14ac:dyDescent="0.3">
      <c r="A29" s="12"/>
      <c r="C29" s="12"/>
      <c r="D29" s="12"/>
      <c r="E29" s="12"/>
      <c r="F29" s="12"/>
    </row>
    <row r="30" spans="1:8" x14ac:dyDescent="0.3">
      <c r="A30" s="12"/>
      <c r="C30" s="12"/>
      <c r="D30" s="12"/>
      <c r="E30" s="12"/>
      <c r="F30" s="12"/>
    </row>
    <row r="31" spans="1:8" x14ac:dyDescent="0.3">
      <c r="A31" s="12"/>
      <c r="C31" s="12"/>
      <c r="D31" s="12"/>
      <c r="E31" s="12"/>
      <c r="F31" s="12"/>
    </row>
    <row r="32" spans="1:8" x14ac:dyDescent="0.3">
      <c r="A32" s="12"/>
      <c r="C32" s="12"/>
      <c r="D32" s="12"/>
      <c r="E32" s="12"/>
      <c r="F32" s="12"/>
    </row>
    <row r="33" spans="1:6" x14ac:dyDescent="0.3">
      <c r="A33" s="12"/>
      <c r="C33" s="12"/>
      <c r="D33" s="12"/>
      <c r="E33" s="12"/>
      <c r="F33" s="12"/>
    </row>
    <row r="34" spans="1:6" x14ac:dyDescent="0.3">
      <c r="A34" s="12"/>
      <c r="C34" s="12"/>
      <c r="D34" s="12"/>
      <c r="E34" s="12"/>
      <c r="F34" s="12"/>
    </row>
    <row r="35" spans="1:6" x14ac:dyDescent="0.3">
      <c r="A35" s="12"/>
      <c r="C35" s="12"/>
      <c r="D35" s="12"/>
      <c r="E35" s="12"/>
      <c r="F35" s="12"/>
    </row>
    <row r="36" spans="1:6" x14ac:dyDescent="0.3">
      <c r="A36" s="12"/>
      <c r="C36" s="12"/>
      <c r="D36" s="12"/>
      <c r="E36" s="12"/>
      <c r="F36" s="12"/>
    </row>
    <row r="37" spans="1:6" x14ac:dyDescent="0.3">
      <c r="A37" s="12"/>
      <c r="C37" s="12"/>
      <c r="D37" s="12"/>
      <c r="E37" s="12"/>
      <c r="F37" s="12"/>
    </row>
    <row r="38" spans="1:6" x14ac:dyDescent="0.3">
      <c r="A38" s="12"/>
      <c r="C38" s="12"/>
      <c r="D38" s="12"/>
      <c r="E38" s="12"/>
      <c r="F38" s="12"/>
    </row>
    <row r="39" spans="1:6" x14ac:dyDescent="0.3">
      <c r="A39" s="12"/>
      <c r="C39" s="12"/>
      <c r="D39" s="12"/>
      <c r="E39" s="12"/>
      <c r="F39" s="12"/>
    </row>
    <row r="40" spans="1:6" x14ac:dyDescent="0.3">
      <c r="A40" s="12"/>
      <c r="C40" s="12"/>
      <c r="D40" s="12"/>
      <c r="E40" s="12"/>
      <c r="F40" s="12"/>
    </row>
  </sheetData>
  <pageMargins left="0.7" right="0.7" top="0.78740157499999996" bottom="0.78740157499999996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workbookViewId="0">
      <selection activeCell="E3" sqref="E3"/>
    </sheetView>
  </sheetViews>
  <sheetFormatPr defaultRowHeight="14.4" x14ac:dyDescent="0.3"/>
  <cols>
    <col min="1" max="1" width="25.6640625" bestFit="1" customWidth="1"/>
    <col min="2" max="2" width="16" bestFit="1" customWidth="1"/>
    <col min="3" max="3" width="15" customWidth="1"/>
    <col min="4" max="4" width="16" customWidth="1"/>
    <col min="5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42460</v>
      </c>
    </row>
    <row r="3" spans="1:10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10" ht="15" thickBot="1" x14ac:dyDescent="0.35">
      <c r="A4" s="2" t="s">
        <v>5</v>
      </c>
      <c r="B4" s="15">
        <v>45239339.212410003</v>
      </c>
      <c r="C4" s="15">
        <v>1815359.9030499998</v>
      </c>
      <c r="D4" s="15">
        <v>3248382.8038400002</v>
      </c>
      <c r="E4" s="18">
        <v>13742060.421540001</v>
      </c>
      <c r="F4" s="17">
        <v>85019769.935289994</v>
      </c>
      <c r="G4" s="17">
        <v>89160606.729710013</v>
      </c>
      <c r="H4" s="18">
        <f>SUM(B4:G4)</f>
        <v>238225519.00584</v>
      </c>
      <c r="J4" s="23"/>
    </row>
    <row r="5" spans="1:10" ht="15.75" thickBot="1" x14ac:dyDescent="0.3">
      <c r="A5" s="22" t="s">
        <v>7</v>
      </c>
      <c r="B5" s="13">
        <v>0</v>
      </c>
      <c r="C5" s="24">
        <v>6603181.1348099997</v>
      </c>
      <c r="D5" s="24">
        <v>15269811.563820001</v>
      </c>
      <c r="E5" s="25">
        <v>12039451.793749999</v>
      </c>
      <c r="F5" s="24">
        <v>74903360.039450005</v>
      </c>
      <c r="G5" s="25">
        <v>106090900.12427001</v>
      </c>
      <c r="H5" s="13">
        <f>SUM(B5:G5)</f>
        <v>214906704.65610003</v>
      </c>
    </row>
    <row r="7" spans="1:10" ht="15" x14ac:dyDescent="0.25">
      <c r="B7" s="12"/>
    </row>
    <row r="10" spans="1:10" ht="15" x14ac:dyDescent="0.25">
      <c r="A10" s="12"/>
      <c r="C10" s="12"/>
      <c r="D10" s="12"/>
      <c r="E10" s="12"/>
      <c r="F10" s="12"/>
    </row>
    <row r="11" spans="1:10" ht="15" x14ac:dyDescent="0.25">
      <c r="A11" s="12"/>
      <c r="C11" s="12"/>
      <c r="D11" s="12"/>
      <c r="E11" s="12"/>
      <c r="F11" s="12"/>
    </row>
    <row r="12" spans="1:10" ht="15" x14ac:dyDescent="0.25">
      <c r="A12" s="12"/>
      <c r="C12" s="12"/>
      <c r="D12" s="12"/>
      <c r="E12" s="12"/>
      <c r="F12" s="12"/>
    </row>
    <row r="13" spans="1:10" ht="15" x14ac:dyDescent="0.25">
      <c r="A13" s="12"/>
      <c r="C13" s="12"/>
      <c r="D13" s="12"/>
      <c r="E13" s="12"/>
      <c r="F13" s="12"/>
    </row>
    <row r="14" spans="1:10" ht="15" x14ac:dyDescent="0.25">
      <c r="A14" s="12"/>
      <c r="C14" s="12"/>
      <c r="D14" s="12"/>
      <c r="E14" s="12"/>
      <c r="F14" s="12"/>
    </row>
    <row r="15" spans="1:10" ht="15" x14ac:dyDescent="0.25">
      <c r="A15" s="12"/>
      <c r="C15" s="12"/>
      <c r="D15" s="12"/>
      <c r="E15" s="12"/>
      <c r="F15" s="12"/>
    </row>
    <row r="16" spans="1:10" ht="15" x14ac:dyDescent="0.25">
      <c r="A16" s="12"/>
      <c r="C16" s="12"/>
      <c r="D16" s="12"/>
      <c r="E16" s="12"/>
      <c r="F16" s="12"/>
    </row>
    <row r="17" spans="1:8" ht="15" x14ac:dyDescent="0.25">
      <c r="A17" s="12"/>
      <c r="C17" s="12"/>
      <c r="D17" s="12"/>
      <c r="E17" s="12"/>
      <c r="F17" s="12"/>
      <c r="H17" s="12"/>
    </row>
    <row r="18" spans="1:8" ht="15" x14ac:dyDescent="0.25">
      <c r="A18" s="12"/>
      <c r="C18" s="12"/>
      <c r="D18" s="12"/>
      <c r="E18" s="12"/>
      <c r="F18" s="12"/>
    </row>
    <row r="19" spans="1:8" ht="15" x14ac:dyDescent="0.25">
      <c r="A19" s="12"/>
      <c r="C19" s="12"/>
      <c r="D19" s="12"/>
      <c r="E19" s="12"/>
      <c r="F19" s="12"/>
    </row>
    <row r="20" spans="1:8" ht="15" x14ac:dyDescent="0.25">
      <c r="A20" s="12"/>
      <c r="C20" s="12"/>
      <c r="D20" s="12"/>
      <c r="E20" s="12"/>
      <c r="F20" s="12"/>
    </row>
    <row r="21" spans="1:8" x14ac:dyDescent="0.3">
      <c r="A21" s="12"/>
      <c r="C21" s="12"/>
      <c r="D21" s="12"/>
      <c r="E21" s="12"/>
      <c r="F21" s="12"/>
    </row>
    <row r="22" spans="1:8" x14ac:dyDescent="0.3">
      <c r="A22" s="12"/>
      <c r="C22" s="12"/>
      <c r="D22" s="12"/>
      <c r="E22" s="12"/>
      <c r="F22" s="12"/>
    </row>
    <row r="23" spans="1:8" x14ac:dyDescent="0.3">
      <c r="A23" s="12"/>
      <c r="C23" s="12"/>
      <c r="D23" s="12"/>
      <c r="E23" s="12"/>
      <c r="F23" s="12"/>
    </row>
    <row r="24" spans="1:8" x14ac:dyDescent="0.3">
      <c r="A24" s="12"/>
      <c r="C24" s="12"/>
      <c r="D24" s="12"/>
      <c r="E24" s="12"/>
      <c r="F24" s="12"/>
    </row>
    <row r="25" spans="1:8" x14ac:dyDescent="0.3">
      <c r="A25" s="12"/>
      <c r="C25" s="12"/>
      <c r="D25" s="12"/>
      <c r="E25" s="12"/>
      <c r="F25" s="12"/>
    </row>
    <row r="26" spans="1:8" x14ac:dyDescent="0.3">
      <c r="A26" s="12"/>
      <c r="C26" s="12"/>
      <c r="D26" s="12"/>
      <c r="E26" s="12"/>
      <c r="F26" s="12"/>
    </row>
    <row r="27" spans="1:8" x14ac:dyDescent="0.3">
      <c r="A27" s="12"/>
      <c r="C27" s="12"/>
      <c r="D27" s="12"/>
      <c r="E27" s="12"/>
      <c r="F27" s="12"/>
    </row>
    <row r="28" spans="1:8" x14ac:dyDescent="0.3">
      <c r="A28" s="12"/>
      <c r="C28" s="12"/>
      <c r="D28" s="12"/>
      <c r="E28" s="12"/>
      <c r="F28" s="12"/>
    </row>
    <row r="29" spans="1:8" x14ac:dyDescent="0.3">
      <c r="A29" s="12"/>
      <c r="C29" s="12"/>
      <c r="D29" s="12"/>
      <c r="E29" s="12"/>
      <c r="F29" s="12"/>
    </row>
    <row r="30" spans="1:8" x14ac:dyDescent="0.3">
      <c r="A30" s="12"/>
      <c r="C30" s="12"/>
      <c r="D30" s="12"/>
      <c r="E30" s="12"/>
      <c r="F30" s="12"/>
    </row>
    <row r="31" spans="1:8" x14ac:dyDescent="0.3">
      <c r="A31" s="12"/>
      <c r="C31" s="12"/>
      <c r="D31" s="12"/>
      <c r="E31" s="12"/>
      <c r="F31" s="12"/>
    </row>
    <row r="32" spans="1:8" x14ac:dyDescent="0.3">
      <c r="A32" s="12"/>
      <c r="C32" s="12"/>
      <c r="D32" s="12"/>
      <c r="E32" s="12"/>
      <c r="F32" s="12"/>
    </row>
    <row r="33" spans="1:6" x14ac:dyDescent="0.3">
      <c r="A33" s="12"/>
      <c r="C33" s="12"/>
      <c r="D33" s="12"/>
      <c r="E33" s="12"/>
      <c r="F33" s="12"/>
    </row>
    <row r="34" spans="1:6" x14ac:dyDescent="0.3">
      <c r="A34" s="12"/>
      <c r="C34" s="12"/>
      <c r="D34" s="12"/>
      <c r="E34" s="12"/>
      <c r="F34" s="12"/>
    </row>
    <row r="35" spans="1:6" x14ac:dyDescent="0.3">
      <c r="A35" s="12"/>
      <c r="C35" s="12"/>
      <c r="D35" s="12"/>
      <c r="E35" s="12"/>
      <c r="F35" s="12"/>
    </row>
    <row r="36" spans="1:6" x14ac:dyDescent="0.3">
      <c r="A36" s="12"/>
      <c r="C36" s="12"/>
      <c r="D36" s="12"/>
      <c r="E36" s="12"/>
      <c r="F36" s="12"/>
    </row>
    <row r="37" spans="1:6" x14ac:dyDescent="0.3">
      <c r="A37" s="12"/>
      <c r="C37" s="12"/>
      <c r="D37" s="12"/>
      <c r="E37" s="12"/>
      <c r="F37" s="12"/>
    </row>
    <row r="38" spans="1:6" x14ac:dyDescent="0.3">
      <c r="A38" s="12"/>
      <c r="C38" s="12"/>
      <c r="D38" s="12"/>
      <c r="E38" s="12"/>
      <c r="F38" s="12"/>
    </row>
    <row r="39" spans="1:6" x14ac:dyDescent="0.3">
      <c r="A39" s="12"/>
      <c r="C39" s="12"/>
      <c r="D39" s="12"/>
      <c r="E39" s="12"/>
      <c r="F39" s="12"/>
    </row>
    <row r="40" spans="1:6" x14ac:dyDescent="0.3">
      <c r="A40" s="12"/>
      <c r="C40" s="12"/>
      <c r="D40" s="12"/>
      <c r="E40" s="12"/>
      <c r="F40" s="12"/>
    </row>
  </sheetData>
  <pageMargins left="0.7" right="0.7" top="0.78740157499999996" bottom="0.78740157499999996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workbookViewId="0">
      <selection activeCell="E3" sqref="E3"/>
    </sheetView>
  </sheetViews>
  <sheetFormatPr defaultRowHeight="14.4" x14ac:dyDescent="0.3"/>
  <cols>
    <col min="1" max="1" width="25.6640625" bestFit="1" customWidth="1"/>
    <col min="2" max="2" width="16" bestFit="1" customWidth="1"/>
    <col min="3" max="3" width="15" customWidth="1"/>
    <col min="4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42369</v>
      </c>
    </row>
    <row r="3" spans="1:10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10" ht="15" thickBot="1" x14ac:dyDescent="0.35">
      <c r="A4" s="2" t="s">
        <v>5</v>
      </c>
      <c r="B4" s="15">
        <v>35757413.16144</v>
      </c>
      <c r="C4" s="15">
        <v>1501662.9041500001</v>
      </c>
      <c r="D4" s="15">
        <v>1823853.9998900001</v>
      </c>
      <c r="E4" s="18">
        <v>13938007.405469999</v>
      </c>
      <c r="F4" s="17">
        <v>83509001.430529997</v>
      </c>
      <c r="G4" s="17">
        <v>82773045.246189997</v>
      </c>
      <c r="H4" s="18">
        <f>SUM(B4:G4)</f>
        <v>219302984.14766997</v>
      </c>
      <c r="J4" s="23"/>
    </row>
    <row r="5" spans="1:10" ht="15.75" thickBot="1" x14ac:dyDescent="0.3">
      <c r="A5" s="22" t="s">
        <v>7</v>
      </c>
      <c r="B5" s="13">
        <v>0</v>
      </c>
      <c r="C5" s="24">
        <v>3736422.78547</v>
      </c>
      <c r="D5" s="24">
        <v>13126619.052690001</v>
      </c>
      <c r="E5" s="25">
        <v>9549647.2340200003</v>
      </c>
      <c r="F5" s="24">
        <v>82503880.184719995</v>
      </c>
      <c r="G5" s="25">
        <v>87914305.588550001</v>
      </c>
      <c r="H5" s="13">
        <f>SUM(B5:G5)</f>
        <v>196830874.84544998</v>
      </c>
    </row>
    <row r="7" spans="1:10" ht="15" x14ac:dyDescent="0.25">
      <c r="B7" s="12"/>
    </row>
    <row r="10" spans="1:10" ht="15" x14ac:dyDescent="0.25">
      <c r="A10" s="12"/>
      <c r="C10" s="12"/>
      <c r="D10" s="12"/>
      <c r="E10" s="12"/>
      <c r="F10" s="12"/>
    </row>
    <row r="11" spans="1:10" ht="15" x14ac:dyDescent="0.25">
      <c r="A11" s="12"/>
      <c r="C11" s="12"/>
      <c r="D11" s="12"/>
      <c r="E11" s="12"/>
      <c r="F11" s="12"/>
    </row>
    <row r="12" spans="1:10" ht="15" x14ac:dyDescent="0.25">
      <c r="A12" s="12"/>
      <c r="C12" s="12"/>
      <c r="D12" s="12"/>
      <c r="E12" s="12"/>
      <c r="F12" s="12"/>
    </row>
    <row r="13" spans="1:10" ht="15" x14ac:dyDescent="0.25">
      <c r="A13" s="12"/>
      <c r="C13" s="12"/>
      <c r="D13" s="12"/>
      <c r="E13" s="12"/>
      <c r="F13" s="12"/>
    </row>
    <row r="14" spans="1:10" ht="15" x14ac:dyDescent="0.25">
      <c r="A14" s="12"/>
      <c r="C14" s="12"/>
      <c r="D14" s="12"/>
      <c r="E14" s="12"/>
      <c r="F14" s="12"/>
    </row>
    <row r="15" spans="1:10" ht="15" x14ac:dyDescent="0.25">
      <c r="A15" s="12"/>
      <c r="C15" s="12"/>
      <c r="D15" s="12"/>
      <c r="E15" s="12"/>
      <c r="F15" s="12"/>
    </row>
    <row r="16" spans="1:10" ht="15" x14ac:dyDescent="0.25">
      <c r="A16" s="12"/>
      <c r="C16" s="12"/>
      <c r="D16" s="12"/>
      <c r="E16" s="12"/>
      <c r="F16" s="12"/>
    </row>
    <row r="17" spans="1:6" ht="15" x14ac:dyDescent="0.25">
      <c r="A17" s="12"/>
      <c r="C17" s="12"/>
      <c r="D17" s="12"/>
      <c r="E17" s="12"/>
      <c r="F17" s="12"/>
    </row>
    <row r="18" spans="1:6" ht="15" x14ac:dyDescent="0.25">
      <c r="A18" s="12"/>
      <c r="C18" s="12"/>
      <c r="D18" s="12"/>
      <c r="E18" s="12"/>
      <c r="F18" s="12"/>
    </row>
    <row r="19" spans="1:6" ht="15" x14ac:dyDescent="0.25">
      <c r="A19" s="12"/>
      <c r="C19" s="12"/>
      <c r="D19" s="12"/>
      <c r="E19" s="12"/>
      <c r="F19" s="12"/>
    </row>
    <row r="20" spans="1:6" ht="15" x14ac:dyDescent="0.25">
      <c r="A20" s="12"/>
      <c r="C20" s="12"/>
      <c r="D20" s="12"/>
      <c r="E20" s="12"/>
      <c r="F20" s="12"/>
    </row>
    <row r="21" spans="1:6" x14ac:dyDescent="0.3">
      <c r="A21" s="12"/>
      <c r="C21" s="12"/>
      <c r="D21" s="12"/>
      <c r="E21" s="12"/>
      <c r="F21" s="12"/>
    </row>
    <row r="22" spans="1:6" x14ac:dyDescent="0.3">
      <c r="A22" s="12"/>
      <c r="C22" s="12"/>
      <c r="D22" s="12"/>
      <c r="E22" s="12"/>
      <c r="F22" s="12"/>
    </row>
    <row r="23" spans="1:6" x14ac:dyDescent="0.3">
      <c r="A23" s="12"/>
      <c r="C23" s="12"/>
      <c r="D23" s="12"/>
      <c r="E23" s="12"/>
      <c r="F23" s="12"/>
    </row>
    <row r="24" spans="1:6" x14ac:dyDescent="0.3">
      <c r="A24" s="12"/>
      <c r="C24" s="12"/>
      <c r="D24" s="12"/>
      <c r="E24" s="12"/>
      <c r="F24" s="12"/>
    </row>
    <row r="25" spans="1:6" x14ac:dyDescent="0.3">
      <c r="A25" s="12"/>
      <c r="C25" s="12"/>
      <c r="D25" s="12"/>
      <c r="E25" s="12"/>
      <c r="F25" s="12"/>
    </row>
    <row r="26" spans="1:6" x14ac:dyDescent="0.3">
      <c r="A26" s="12"/>
      <c r="C26" s="12"/>
      <c r="D26" s="12"/>
      <c r="E26" s="12"/>
      <c r="F26" s="12"/>
    </row>
    <row r="27" spans="1:6" x14ac:dyDescent="0.3">
      <c r="A27" s="12"/>
      <c r="C27" s="12"/>
      <c r="D27" s="12"/>
      <c r="E27" s="12"/>
      <c r="F27" s="12"/>
    </row>
    <row r="28" spans="1:6" x14ac:dyDescent="0.3">
      <c r="A28" s="12"/>
      <c r="C28" s="12"/>
      <c r="D28" s="12"/>
      <c r="E28" s="12"/>
      <c r="F28" s="12"/>
    </row>
    <row r="29" spans="1:6" x14ac:dyDescent="0.3">
      <c r="A29" s="12"/>
      <c r="C29" s="12"/>
      <c r="D29" s="12"/>
      <c r="E29" s="12"/>
      <c r="F29" s="12"/>
    </row>
    <row r="30" spans="1:6" x14ac:dyDescent="0.3">
      <c r="A30" s="12"/>
      <c r="C30" s="12"/>
      <c r="D30" s="12"/>
      <c r="E30" s="12"/>
      <c r="F30" s="12"/>
    </row>
    <row r="31" spans="1:6" x14ac:dyDescent="0.3">
      <c r="A31" s="12"/>
      <c r="C31" s="12"/>
      <c r="D31" s="12"/>
      <c r="E31" s="12"/>
      <c r="F31" s="12"/>
    </row>
    <row r="32" spans="1:6" x14ac:dyDescent="0.3">
      <c r="A32" s="12"/>
      <c r="C32" s="12"/>
      <c r="D32" s="12"/>
      <c r="E32" s="12"/>
      <c r="F32" s="12"/>
    </row>
    <row r="33" spans="1:6" x14ac:dyDescent="0.3">
      <c r="A33" s="12"/>
      <c r="C33" s="12"/>
      <c r="D33" s="12"/>
      <c r="E33" s="12"/>
      <c r="F33" s="12"/>
    </row>
    <row r="34" spans="1:6" x14ac:dyDescent="0.3">
      <c r="A34" s="12"/>
      <c r="C34" s="12"/>
      <c r="D34" s="12"/>
      <c r="E34" s="12"/>
      <c r="F34" s="12"/>
    </row>
    <row r="35" spans="1:6" x14ac:dyDescent="0.3">
      <c r="A35" s="12"/>
      <c r="C35" s="12"/>
      <c r="D35" s="12"/>
      <c r="E35" s="12"/>
      <c r="F35" s="12"/>
    </row>
    <row r="36" spans="1:6" x14ac:dyDescent="0.3">
      <c r="A36" s="12"/>
      <c r="C36" s="12"/>
      <c r="D36" s="12"/>
      <c r="E36" s="12"/>
      <c r="F36" s="12"/>
    </row>
    <row r="37" spans="1:6" x14ac:dyDescent="0.3">
      <c r="A37" s="12"/>
      <c r="C37" s="12"/>
      <c r="D37" s="12"/>
      <c r="E37" s="12"/>
      <c r="F37" s="12"/>
    </row>
    <row r="38" spans="1:6" x14ac:dyDescent="0.3">
      <c r="A38" s="12"/>
      <c r="C38" s="12"/>
      <c r="D38" s="12"/>
      <c r="E38" s="12"/>
      <c r="F38" s="12"/>
    </row>
    <row r="39" spans="1:6" x14ac:dyDescent="0.3">
      <c r="A39" s="12"/>
      <c r="C39" s="12"/>
      <c r="D39" s="12"/>
      <c r="E39" s="12"/>
      <c r="F39" s="12"/>
    </row>
    <row r="40" spans="1:6" x14ac:dyDescent="0.3">
      <c r="A40" s="12"/>
      <c r="C40" s="12"/>
      <c r="D40" s="12"/>
      <c r="E40" s="12"/>
      <c r="F40" s="12"/>
    </row>
  </sheetData>
  <pageMargins left="0.7" right="0.7" top="0.78740157499999996" bottom="0.78740157499999996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workbookViewId="0">
      <selection activeCell="E3" sqref="E3"/>
    </sheetView>
  </sheetViews>
  <sheetFormatPr defaultRowHeight="14.4" x14ac:dyDescent="0.3"/>
  <cols>
    <col min="1" max="1" width="25.6640625" bestFit="1" customWidth="1"/>
    <col min="2" max="2" width="16" bestFit="1" customWidth="1"/>
    <col min="3" max="3" width="15" customWidth="1"/>
    <col min="4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8" x14ac:dyDescent="0.3">
      <c r="A1" t="s">
        <v>8</v>
      </c>
    </row>
    <row r="2" spans="1:8" ht="15" thickBot="1" x14ac:dyDescent="0.35">
      <c r="A2" t="s">
        <v>9</v>
      </c>
      <c r="H2" s="1">
        <v>42277</v>
      </c>
    </row>
    <row r="3" spans="1:8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8" x14ac:dyDescent="0.3">
      <c r="A4" s="19" t="s">
        <v>5</v>
      </c>
      <c r="B4" s="20">
        <v>32971134.843880001</v>
      </c>
      <c r="C4" s="21">
        <v>1290911.9579100001</v>
      </c>
      <c r="D4" s="20">
        <v>5095878.0857699998</v>
      </c>
      <c r="E4" s="21">
        <v>12439557.8346</v>
      </c>
      <c r="F4" s="20">
        <v>83443721.609860003</v>
      </c>
      <c r="G4" s="21">
        <v>80718092.211820006</v>
      </c>
      <c r="H4" s="20">
        <f>B4+C4+D4+E4+F4+G4</f>
        <v>215959296.54383999</v>
      </c>
    </row>
    <row r="5" spans="1:8" ht="15.75" thickBot="1" x14ac:dyDescent="0.3">
      <c r="A5" s="4" t="s">
        <v>7</v>
      </c>
      <c r="B5" s="11"/>
      <c r="C5" s="10">
        <v>4622537.1055899998</v>
      </c>
      <c r="D5" s="11">
        <v>24095856.54428</v>
      </c>
      <c r="E5" s="10">
        <v>9963207.2717000004</v>
      </c>
      <c r="F5" s="11">
        <v>70740050.198799998</v>
      </c>
      <c r="G5" s="10">
        <v>84146898.907460004</v>
      </c>
      <c r="H5" s="13">
        <f>B5+C5+D5+E5+F5+G5</f>
        <v>193568550.02783</v>
      </c>
    </row>
    <row r="7" spans="1:8" ht="15" x14ac:dyDescent="0.25">
      <c r="B7" s="12"/>
    </row>
    <row r="10" spans="1:8" ht="15" x14ac:dyDescent="0.25">
      <c r="A10" s="12"/>
      <c r="C10" s="12"/>
      <c r="D10" s="12"/>
      <c r="E10" s="12"/>
      <c r="F10" s="12"/>
    </row>
    <row r="11" spans="1:8" ht="15" x14ac:dyDescent="0.25">
      <c r="A11" s="12"/>
      <c r="C11" s="12"/>
      <c r="D11" s="12"/>
      <c r="E11" s="12"/>
      <c r="F11" s="12"/>
    </row>
    <row r="12" spans="1:8" ht="15" x14ac:dyDescent="0.25">
      <c r="A12" s="12"/>
      <c r="C12" s="12"/>
      <c r="D12" s="12"/>
      <c r="E12" s="12"/>
      <c r="F12" s="12"/>
    </row>
    <row r="13" spans="1:8" ht="15" x14ac:dyDescent="0.25">
      <c r="A13" s="12"/>
      <c r="C13" s="12"/>
      <c r="D13" s="12"/>
      <c r="E13" s="12"/>
      <c r="F13" s="12"/>
    </row>
    <row r="14" spans="1:8" ht="15" x14ac:dyDescent="0.25">
      <c r="A14" s="12"/>
      <c r="C14" s="12"/>
      <c r="D14" s="12"/>
      <c r="E14" s="12"/>
      <c r="F14" s="12"/>
    </row>
    <row r="15" spans="1:8" ht="15" x14ac:dyDescent="0.25">
      <c r="A15" s="12"/>
      <c r="C15" s="12"/>
      <c r="D15" s="12"/>
      <c r="E15" s="12"/>
      <c r="F15" s="12"/>
    </row>
    <row r="16" spans="1:8" ht="15" x14ac:dyDescent="0.25">
      <c r="A16" s="12"/>
      <c r="C16" s="12"/>
      <c r="D16" s="12"/>
      <c r="E16" s="12"/>
      <c r="F16" s="12"/>
    </row>
    <row r="17" spans="1:6" ht="15" x14ac:dyDescent="0.25">
      <c r="A17" s="12"/>
      <c r="C17" s="12"/>
      <c r="D17" s="12"/>
      <c r="E17" s="12"/>
      <c r="F17" s="12"/>
    </row>
    <row r="18" spans="1:6" ht="15" x14ac:dyDescent="0.25">
      <c r="A18" s="12"/>
      <c r="C18" s="12"/>
      <c r="D18" s="12"/>
      <c r="E18" s="12"/>
      <c r="F18" s="12"/>
    </row>
    <row r="19" spans="1:6" ht="15" x14ac:dyDescent="0.25">
      <c r="A19" s="12"/>
      <c r="C19" s="12"/>
      <c r="D19" s="12"/>
      <c r="E19" s="12"/>
      <c r="F19" s="12"/>
    </row>
    <row r="20" spans="1:6" ht="15" x14ac:dyDescent="0.25">
      <c r="A20" s="12"/>
      <c r="C20" s="12"/>
      <c r="D20" s="12"/>
      <c r="E20" s="12"/>
      <c r="F20" s="12"/>
    </row>
    <row r="21" spans="1:6" x14ac:dyDescent="0.3">
      <c r="A21" s="12"/>
      <c r="C21" s="12"/>
      <c r="D21" s="12"/>
      <c r="E21" s="12"/>
      <c r="F21" s="12"/>
    </row>
    <row r="22" spans="1:6" x14ac:dyDescent="0.3">
      <c r="A22" s="12"/>
      <c r="C22" s="12"/>
      <c r="D22" s="12"/>
      <c r="E22" s="12"/>
      <c r="F22" s="12"/>
    </row>
    <row r="23" spans="1:6" x14ac:dyDescent="0.3">
      <c r="A23" s="12"/>
      <c r="C23" s="12"/>
      <c r="D23" s="12"/>
      <c r="E23" s="12"/>
      <c r="F23" s="12"/>
    </row>
    <row r="24" spans="1:6" x14ac:dyDescent="0.3">
      <c r="A24" s="12"/>
      <c r="C24" s="12"/>
      <c r="D24" s="12"/>
      <c r="E24" s="12"/>
      <c r="F24" s="12"/>
    </row>
    <row r="25" spans="1:6" x14ac:dyDescent="0.3">
      <c r="A25" s="12"/>
      <c r="C25" s="12"/>
      <c r="D25" s="12"/>
      <c r="E25" s="12"/>
      <c r="F25" s="12"/>
    </row>
    <row r="26" spans="1:6" x14ac:dyDescent="0.3">
      <c r="A26" s="12"/>
      <c r="C26" s="12"/>
      <c r="D26" s="12"/>
      <c r="E26" s="12"/>
      <c r="F26" s="12"/>
    </row>
    <row r="27" spans="1:6" x14ac:dyDescent="0.3">
      <c r="A27" s="12"/>
      <c r="C27" s="12"/>
      <c r="D27" s="12"/>
      <c r="E27" s="12"/>
      <c r="F27" s="12"/>
    </row>
    <row r="28" spans="1:6" x14ac:dyDescent="0.3">
      <c r="A28" s="12"/>
      <c r="C28" s="12"/>
      <c r="D28" s="12"/>
      <c r="E28" s="12"/>
      <c r="F28" s="12"/>
    </row>
    <row r="29" spans="1:6" x14ac:dyDescent="0.3">
      <c r="A29" s="12"/>
      <c r="C29" s="12"/>
      <c r="D29" s="12"/>
      <c r="E29" s="12"/>
      <c r="F29" s="12"/>
    </row>
    <row r="30" spans="1:6" x14ac:dyDescent="0.3">
      <c r="A30" s="12"/>
      <c r="C30" s="12"/>
      <c r="D30" s="12"/>
      <c r="E30" s="12"/>
      <c r="F30" s="12"/>
    </row>
    <row r="31" spans="1:6" x14ac:dyDescent="0.3">
      <c r="A31" s="12"/>
      <c r="C31" s="12"/>
      <c r="D31" s="12"/>
      <c r="E31" s="12"/>
      <c r="F31" s="12"/>
    </row>
    <row r="32" spans="1:6" x14ac:dyDescent="0.3">
      <c r="A32" s="12"/>
      <c r="C32" s="12"/>
      <c r="D32" s="12"/>
      <c r="E32" s="12"/>
      <c r="F32" s="12"/>
    </row>
    <row r="33" spans="1:6" x14ac:dyDescent="0.3">
      <c r="A33" s="12"/>
      <c r="C33" s="12"/>
      <c r="D33" s="12"/>
      <c r="E33" s="12"/>
      <c r="F33" s="12"/>
    </row>
    <row r="34" spans="1:6" x14ac:dyDescent="0.3">
      <c r="A34" s="12"/>
      <c r="C34" s="12"/>
      <c r="D34" s="12"/>
      <c r="E34" s="12"/>
      <c r="F34" s="12"/>
    </row>
    <row r="35" spans="1:6" x14ac:dyDescent="0.3">
      <c r="A35" s="12"/>
      <c r="C35" s="12"/>
      <c r="D35" s="12"/>
      <c r="E35" s="12"/>
      <c r="F35" s="12"/>
    </row>
    <row r="36" spans="1:6" x14ac:dyDescent="0.3">
      <c r="A36" s="12"/>
      <c r="C36" s="12"/>
      <c r="D36" s="12"/>
      <c r="E36" s="12"/>
      <c r="F36" s="12"/>
    </row>
    <row r="37" spans="1:6" x14ac:dyDescent="0.3">
      <c r="A37" s="12"/>
      <c r="C37" s="12"/>
      <c r="D37" s="12"/>
      <c r="E37" s="12"/>
      <c r="F37" s="12"/>
    </row>
    <row r="38" spans="1:6" x14ac:dyDescent="0.3">
      <c r="A38" s="12"/>
      <c r="C38" s="12"/>
      <c r="D38" s="12"/>
      <c r="E38" s="12"/>
      <c r="F38" s="12"/>
    </row>
    <row r="39" spans="1:6" x14ac:dyDescent="0.3">
      <c r="A39" s="12"/>
      <c r="C39" s="12"/>
      <c r="D39" s="12"/>
      <c r="E39" s="12"/>
      <c r="F39" s="12"/>
    </row>
    <row r="40" spans="1:6" x14ac:dyDescent="0.3">
      <c r="A40" s="12"/>
      <c r="C40" s="12"/>
      <c r="D40" s="12"/>
      <c r="E40" s="12"/>
      <c r="F40" s="12"/>
    </row>
  </sheetData>
  <pageMargins left="0.7" right="0.7" top="0.78740157499999996" bottom="0.78740157499999996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workbookViewId="0">
      <selection activeCell="E3" sqref="E3"/>
    </sheetView>
  </sheetViews>
  <sheetFormatPr defaultRowHeight="14.4" x14ac:dyDescent="0.3"/>
  <cols>
    <col min="1" max="1" width="25.6640625" bestFit="1" customWidth="1"/>
    <col min="2" max="2" width="16" bestFit="1" customWidth="1"/>
    <col min="3" max="3" width="15" customWidth="1"/>
    <col min="4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8" x14ac:dyDescent="0.3">
      <c r="A1" t="s">
        <v>8</v>
      </c>
    </row>
    <row r="2" spans="1:8" ht="15" thickBot="1" x14ac:dyDescent="0.35">
      <c r="A2" t="s">
        <v>9</v>
      </c>
      <c r="H2" s="1">
        <v>42185</v>
      </c>
    </row>
    <row r="3" spans="1:8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8" ht="15" thickBot="1" x14ac:dyDescent="0.35">
      <c r="A4" s="2" t="s">
        <v>5</v>
      </c>
      <c r="B4" s="18">
        <v>20566773.317620002</v>
      </c>
      <c r="C4" s="16">
        <v>1566297.9407299999</v>
      </c>
      <c r="D4" s="18">
        <v>1399240.84348</v>
      </c>
      <c r="E4" s="16">
        <v>11277396.022940001</v>
      </c>
      <c r="F4" s="18">
        <v>81826386.635399997</v>
      </c>
      <c r="G4" s="16">
        <v>78796687.263640001</v>
      </c>
      <c r="H4" s="18">
        <f>B4+C4+D4+E4+F4+G4</f>
        <v>195432782.02381</v>
      </c>
    </row>
    <row r="5" spans="1:8" ht="15.75" thickBot="1" x14ac:dyDescent="0.3">
      <c r="A5" s="22" t="s">
        <v>7</v>
      </c>
      <c r="B5" s="13"/>
      <c r="C5" s="14">
        <v>4170632.31238</v>
      </c>
      <c r="D5" s="13">
        <v>9648050.8486400004</v>
      </c>
      <c r="E5" s="14">
        <v>8991244.2252500001</v>
      </c>
      <c r="F5" s="13">
        <v>70346572.946170002</v>
      </c>
      <c r="G5" s="14">
        <v>83626685.948840007</v>
      </c>
      <c r="H5" s="13">
        <v>176783186.28128001</v>
      </c>
    </row>
    <row r="7" spans="1:8" ht="15" x14ac:dyDescent="0.25">
      <c r="B7" s="12"/>
    </row>
    <row r="10" spans="1:8" ht="15" x14ac:dyDescent="0.25">
      <c r="A10" s="12"/>
      <c r="C10" s="12"/>
      <c r="D10" s="12"/>
      <c r="E10" s="12"/>
      <c r="F10" s="12"/>
    </row>
    <row r="11" spans="1:8" ht="15" x14ac:dyDescent="0.25">
      <c r="A11" s="12"/>
      <c r="C11" s="12"/>
      <c r="D11" s="12"/>
      <c r="E11" s="12"/>
      <c r="F11" s="12"/>
    </row>
    <row r="12" spans="1:8" ht="15" x14ac:dyDescent="0.25">
      <c r="A12" s="12"/>
      <c r="C12" s="12"/>
      <c r="D12" s="12"/>
      <c r="E12" s="12"/>
      <c r="F12" s="12"/>
    </row>
    <row r="13" spans="1:8" ht="15" x14ac:dyDescent="0.25">
      <c r="A13" s="12"/>
      <c r="C13" s="12"/>
      <c r="D13" s="12"/>
      <c r="E13" s="12"/>
      <c r="F13" s="12"/>
    </row>
    <row r="14" spans="1:8" ht="15" x14ac:dyDescent="0.25">
      <c r="A14" s="12"/>
      <c r="C14" s="12"/>
      <c r="D14" s="12"/>
      <c r="E14" s="12"/>
      <c r="F14" s="12"/>
    </row>
    <row r="15" spans="1:8" ht="15" x14ac:dyDescent="0.25">
      <c r="A15" s="12"/>
      <c r="C15" s="12"/>
      <c r="D15" s="12"/>
      <c r="E15" s="12"/>
      <c r="F15" s="12"/>
    </row>
    <row r="16" spans="1:8" ht="15" x14ac:dyDescent="0.25">
      <c r="A16" s="12"/>
      <c r="C16" s="12"/>
      <c r="D16" s="12"/>
      <c r="E16" s="12"/>
      <c r="F16" s="12"/>
    </row>
    <row r="17" spans="1:6" ht="15" x14ac:dyDescent="0.25">
      <c r="A17" s="12"/>
      <c r="C17" s="12"/>
      <c r="D17" s="12"/>
      <c r="E17" s="12"/>
      <c r="F17" s="12"/>
    </row>
    <row r="18" spans="1:6" ht="15" x14ac:dyDescent="0.25">
      <c r="A18" s="12"/>
      <c r="C18" s="12"/>
      <c r="D18" s="12"/>
      <c r="E18" s="12"/>
      <c r="F18" s="12"/>
    </row>
    <row r="19" spans="1:6" ht="15" x14ac:dyDescent="0.25">
      <c r="A19" s="12"/>
      <c r="C19" s="12"/>
      <c r="D19" s="12"/>
      <c r="E19" s="12"/>
      <c r="F19" s="12"/>
    </row>
    <row r="20" spans="1:6" ht="15" x14ac:dyDescent="0.25">
      <c r="A20" s="12"/>
      <c r="C20" s="12"/>
      <c r="D20" s="12"/>
      <c r="E20" s="12"/>
      <c r="F20" s="12"/>
    </row>
    <row r="21" spans="1:6" x14ac:dyDescent="0.3">
      <c r="A21" s="12"/>
      <c r="C21" s="12"/>
      <c r="D21" s="12"/>
      <c r="E21" s="12"/>
      <c r="F21" s="12"/>
    </row>
    <row r="22" spans="1:6" x14ac:dyDescent="0.3">
      <c r="A22" s="12"/>
      <c r="C22" s="12"/>
      <c r="D22" s="12"/>
      <c r="E22" s="12"/>
      <c r="F22" s="12"/>
    </row>
    <row r="23" spans="1:6" x14ac:dyDescent="0.3">
      <c r="A23" s="12"/>
      <c r="C23" s="12"/>
      <c r="D23" s="12"/>
      <c r="E23" s="12"/>
      <c r="F23" s="12"/>
    </row>
    <row r="24" spans="1:6" x14ac:dyDescent="0.3">
      <c r="A24" s="12"/>
      <c r="C24" s="12"/>
      <c r="D24" s="12"/>
      <c r="E24" s="12"/>
      <c r="F24" s="12"/>
    </row>
    <row r="25" spans="1:6" x14ac:dyDescent="0.3">
      <c r="A25" s="12"/>
      <c r="C25" s="12"/>
      <c r="D25" s="12"/>
      <c r="E25" s="12"/>
      <c r="F25" s="12"/>
    </row>
    <row r="26" spans="1:6" x14ac:dyDescent="0.3">
      <c r="A26" s="12"/>
      <c r="C26" s="12"/>
      <c r="D26" s="12"/>
      <c r="E26" s="12"/>
      <c r="F26" s="12"/>
    </row>
    <row r="27" spans="1:6" x14ac:dyDescent="0.3">
      <c r="A27" s="12"/>
      <c r="C27" s="12"/>
      <c r="D27" s="12"/>
      <c r="E27" s="12"/>
      <c r="F27" s="12"/>
    </row>
    <row r="28" spans="1:6" x14ac:dyDescent="0.3">
      <c r="A28" s="12"/>
      <c r="C28" s="12"/>
      <c r="D28" s="12"/>
      <c r="E28" s="12"/>
      <c r="F28" s="12"/>
    </row>
    <row r="29" spans="1:6" x14ac:dyDescent="0.3">
      <c r="A29" s="12"/>
      <c r="C29" s="12"/>
      <c r="D29" s="12"/>
      <c r="E29" s="12"/>
      <c r="F29" s="12"/>
    </row>
    <row r="30" spans="1:6" x14ac:dyDescent="0.3">
      <c r="A30" s="12"/>
      <c r="C30" s="12"/>
      <c r="D30" s="12"/>
      <c r="E30" s="12"/>
      <c r="F30" s="12"/>
    </row>
    <row r="31" spans="1:6" x14ac:dyDescent="0.3">
      <c r="A31" s="12"/>
      <c r="C31" s="12"/>
      <c r="D31" s="12"/>
      <c r="E31" s="12"/>
      <c r="F31" s="12"/>
    </row>
    <row r="32" spans="1:6" x14ac:dyDescent="0.3">
      <c r="A32" s="12"/>
      <c r="C32" s="12"/>
      <c r="D32" s="12"/>
      <c r="E32" s="12"/>
      <c r="F32" s="12"/>
    </row>
    <row r="33" spans="1:6" x14ac:dyDescent="0.3">
      <c r="A33" s="12"/>
      <c r="C33" s="12"/>
      <c r="D33" s="12"/>
      <c r="E33" s="12"/>
      <c r="F33" s="12"/>
    </row>
    <row r="34" spans="1:6" x14ac:dyDescent="0.3">
      <c r="A34" s="12"/>
      <c r="C34" s="12"/>
      <c r="D34" s="12"/>
      <c r="E34" s="12"/>
      <c r="F34" s="12"/>
    </row>
    <row r="35" spans="1:6" x14ac:dyDescent="0.3">
      <c r="A35" s="12"/>
      <c r="C35" s="12"/>
      <c r="D35" s="12"/>
      <c r="E35" s="12"/>
      <c r="F35" s="12"/>
    </row>
    <row r="36" spans="1:6" x14ac:dyDescent="0.3">
      <c r="A36" s="12"/>
      <c r="C36" s="12"/>
      <c r="D36" s="12"/>
      <c r="E36" s="12"/>
      <c r="F36" s="12"/>
    </row>
    <row r="37" spans="1:6" x14ac:dyDescent="0.3">
      <c r="A37" s="12"/>
      <c r="C37" s="12"/>
      <c r="D37" s="12"/>
      <c r="E37" s="12"/>
      <c r="F37" s="12"/>
    </row>
    <row r="38" spans="1:6" x14ac:dyDescent="0.3">
      <c r="A38" s="12"/>
      <c r="C38" s="12"/>
      <c r="D38" s="12"/>
      <c r="E38" s="12"/>
      <c r="F38" s="12"/>
    </row>
    <row r="39" spans="1:6" x14ac:dyDescent="0.3">
      <c r="A39" s="12"/>
      <c r="C39" s="12"/>
      <c r="D39" s="12"/>
      <c r="E39" s="12"/>
      <c r="F39" s="12"/>
    </row>
    <row r="40" spans="1:6" x14ac:dyDescent="0.3">
      <c r="A40" s="12"/>
      <c r="C40" s="12"/>
      <c r="D40" s="12"/>
      <c r="E40" s="12"/>
      <c r="F40" s="12"/>
    </row>
  </sheetData>
  <pageMargins left="0.7" right="0.7" top="0.78740157499999996" bottom="0.78740157499999996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"/>
  <sheetViews>
    <sheetView workbookViewId="0">
      <selection activeCell="E3" sqref="E3"/>
    </sheetView>
  </sheetViews>
  <sheetFormatPr defaultRowHeight="14.4" x14ac:dyDescent="0.3"/>
  <cols>
    <col min="1" max="1" width="25.6640625" bestFit="1" customWidth="1"/>
    <col min="2" max="2" width="16" bestFit="1" customWidth="1"/>
    <col min="3" max="3" width="15" customWidth="1"/>
    <col min="4" max="7" width="16" bestFit="1" customWidth="1"/>
    <col min="8" max="8" width="17" bestFit="1" customWidth="1"/>
  </cols>
  <sheetData>
    <row r="1" spans="1:8" x14ac:dyDescent="0.3">
      <c r="A1" t="s">
        <v>8</v>
      </c>
    </row>
    <row r="2" spans="1:8" ht="15" thickBot="1" x14ac:dyDescent="0.35">
      <c r="A2" t="s">
        <v>9</v>
      </c>
      <c r="H2" s="1">
        <v>42094</v>
      </c>
    </row>
    <row r="3" spans="1:8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8" x14ac:dyDescent="0.3">
      <c r="A4" s="3" t="s">
        <v>5</v>
      </c>
      <c r="B4" s="6">
        <v>17220807.555849999</v>
      </c>
      <c r="C4" s="9">
        <v>1413443.4183100001</v>
      </c>
      <c r="D4" s="6">
        <v>4100902.0418199999</v>
      </c>
      <c r="E4" s="9">
        <v>11559000.029899999</v>
      </c>
      <c r="F4" s="6">
        <v>77257202.584230006</v>
      </c>
      <c r="G4" s="9">
        <v>76823934.350170001</v>
      </c>
      <c r="H4" s="6">
        <v>188375289.98027</v>
      </c>
    </row>
    <row r="5" spans="1:8" ht="15.75" thickBot="1" x14ac:dyDescent="0.3">
      <c r="A5" s="4" t="s">
        <v>7</v>
      </c>
      <c r="B5" s="11"/>
      <c r="C5" s="10">
        <v>4163239.0518299998</v>
      </c>
      <c r="D5" s="11">
        <v>12783935.33742</v>
      </c>
      <c r="E5" s="10">
        <v>8350973.5733099999</v>
      </c>
      <c r="F5" s="11">
        <v>67460457.931119993</v>
      </c>
      <c r="G5" s="10">
        <v>80320295.014039993</v>
      </c>
      <c r="H5" s="11">
        <v>173078900.90772</v>
      </c>
    </row>
    <row r="7" spans="1:8" ht="15" x14ac:dyDescent="0.25">
      <c r="B7" s="12"/>
    </row>
  </sheetData>
  <pageMargins left="0.7" right="0.7" top="0.78740157499999996" bottom="0.78740157499999996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"/>
  <sheetViews>
    <sheetView workbookViewId="0">
      <selection activeCell="A3" sqref="A3:XFD3"/>
    </sheetView>
  </sheetViews>
  <sheetFormatPr defaultRowHeight="14.4" x14ac:dyDescent="0.3"/>
  <cols>
    <col min="1" max="1" width="25.6640625" bestFit="1" customWidth="1"/>
    <col min="2" max="2" width="14" customWidth="1"/>
    <col min="3" max="3" width="15" customWidth="1"/>
    <col min="4" max="5" width="14" customWidth="1"/>
    <col min="6" max="6" width="12.88671875" customWidth="1"/>
    <col min="7" max="8" width="14" customWidth="1"/>
  </cols>
  <sheetData>
    <row r="1" spans="1:8" x14ac:dyDescent="0.3">
      <c r="A1" t="s">
        <v>8</v>
      </c>
    </row>
    <row r="2" spans="1:8" ht="15" thickBot="1" x14ac:dyDescent="0.35">
      <c r="A2" t="s">
        <v>9</v>
      </c>
      <c r="H2" s="1">
        <v>42004</v>
      </c>
    </row>
    <row r="3" spans="1:8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8" x14ac:dyDescent="0.3">
      <c r="A4" s="3" t="s">
        <v>5</v>
      </c>
      <c r="B4" s="6">
        <v>26879180.968259998</v>
      </c>
      <c r="C4" s="9">
        <v>1049707.00456</v>
      </c>
      <c r="D4" s="6">
        <v>2343008.4623600002</v>
      </c>
      <c r="E4" s="9">
        <v>11233710.84849</v>
      </c>
      <c r="F4" s="6">
        <v>74840220.201480001</v>
      </c>
      <c r="G4" s="9">
        <v>75406720.53377001</v>
      </c>
      <c r="H4" s="6">
        <v>191752548.01891997</v>
      </c>
    </row>
    <row r="5" spans="1:8" ht="15.75" thickBot="1" x14ac:dyDescent="0.3">
      <c r="A5" s="4" t="s">
        <v>7</v>
      </c>
      <c r="B5" s="7">
        <v>0</v>
      </c>
      <c r="C5" s="10">
        <v>4184583.5786599996</v>
      </c>
      <c r="D5" s="11">
        <v>14574121.91168</v>
      </c>
      <c r="E5" s="10">
        <v>9391791.4008399993</v>
      </c>
      <c r="F5" s="11">
        <v>71006736.207850009</v>
      </c>
      <c r="G5" s="10">
        <v>80072450.779279992</v>
      </c>
      <c r="H5" s="11">
        <v>179229683.87830999</v>
      </c>
    </row>
    <row r="7" spans="1:8" ht="15" x14ac:dyDescent="0.25">
      <c r="B7" s="12"/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workbookViewId="0">
      <selection activeCell="C14" sqref="C14"/>
    </sheetView>
  </sheetViews>
  <sheetFormatPr defaultRowHeight="14.4" x14ac:dyDescent="0.3"/>
  <cols>
    <col min="1" max="1" width="25.6640625" bestFit="1" customWidth="1"/>
    <col min="2" max="2" width="25.88671875" customWidth="1"/>
    <col min="3" max="3" width="15" customWidth="1"/>
    <col min="4" max="4" width="16" customWidth="1"/>
    <col min="5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43281</v>
      </c>
    </row>
    <row r="3" spans="1:10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10" ht="15" thickBot="1" x14ac:dyDescent="0.35">
      <c r="A4" s="2" t="s">
        <v>5</v>
      </c>
      <c r="B4" s="15">
        <v>91865253.619460002</v>
      </c>
      <c r="C4" s="15">
        <v>1571066.1731199999</v>
      </c>
      <c r="D4" s="15">
        <v>3666606.6638500006</v>
      </c>
      <c r="E4" s="15">
        <v>23211492.103009999</v>
      </c>
      <c r="F4" s="15">
        <v>93378492.963240013</v>
      </c>
      <c r="G4" s="15">
        <v>107823412.07290998</v>
      </c>
      <c r="H4" s="18">
        <v>321516323.59559</v>
      </c>
      <c r="J4" s="23"/>
    </row>
    <row r="5" spans="1:10" ht="15" thickBot="1" x14ac:dyDescent="0.35">
      <c r="A5" s="22" t="s">
        <v>7</v>
      </c>
      <c r="B5" s="13">
        <v>0</v>
      </c>
      <c r="C5" s="24">
        <v>8826880.6931999996</v>
      </c>
      <c r="D5" s="24">
        <v>37659085.370370001</v>
      </c>
      <c r="E5" s="25">
        <v>8262867.1138300002</v>
      </c>
      <c r="F5" s="24">
        <v>84086397.106460005</v>
      </c>
      <c r="G5" s="25">
        <v>147765528.00004998</v>
      </c>
      <c r="H5" s="13">
        <v>286600758.28390998</v>
      </c>
    </row>
    <row r="6" spans="1:10" x14ac:dyDescent="0.3">
      <c r="I6">
        <v>1000</v>
      </c>
    </row>
    <row r="7" spans="1:10" x14ac:dyDescent="0.3">
      <c r="A7" s="12"/>
      <c r="C7" s="12"/>
      <c r="D7" s="12"/>
      <c r="E7" s="12"/>
      <c r="F7" s="12"/>
    </row>
    <row r="8" spans="1:10" x14ac:dyDescent="0.3">
      <c r="A8" s="12"/>
      <c r="C8" s="12"/>
      <c r="D8" s="12"/>
      <c r="E8" s="12"/>
      <c r="F8" s="12"/>
    </row>
    <row r="9" spans="1:10" x14ac:dyDescent="0.3">
      <c r="A9" s="12"/>
      <c r="C9" s="12"/>
      <c r="D9" s="12"/>
      <c r="E9" s="12"/>
      <c r="F9" s="12"/>
    </row>
    <row r="10" spans="1:10" x14ac:dyDescent="0.3">
      <c r="A10" s="12"/>
      <c r="C10" s="12"/>
      <c r="D10" s="12"/>
      <c r="E10" s="12"/>
      <c r="F10" s="12"/>
    </row>
    <row r="11" spans="1:10" x14ac:dyDescent="0.3">
      <c r="A11" s="12"/>
      <c r="C11" s="12"/>
      <c r="D11" s="12"/>
      <c r="E11" s="12"/>
      <c r="F11" s="12"/>
    </row>
    <row r="12" spans="1:10" x14ac:dyDescent="0.3">
      <c r="A12" s="12"/>
      <c r="C12" s="12"/>
      <c r="D12" s="12"/>
      <c r="E12" s="12"/>
      <c r="F12" s="12"/>
    </row>
    <row r="13" spans="1:10" x14ac:dyDescent="0.3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workbookViewId="0">
      <selection activeCell="B14" sqref="B14"/>
    </sheetView>
  </sheetViews>
  <sheetFormatPr defaultRowHeight="14.4" x14ac:dyDescent="0.3"/>
  <cols>
    <col min="1" max="1" width="25.6640625" bestFit="1" customWidth="1"/>
    <col min="2" max="2" width="25.88671875" customWidth="1"/>
    <col min="3" max="3" width="15" customWidth="1"/>
    <col min="4" max="4" width="16" customWidth="1"/>
    <col min="5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43190</v>
      </c>
    </row>
    <row r="3" spans="1:10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10" ht="15" thickBot="1" x14ac:dyDescent="0.35">
      <c r="A4" s="2" t="s">
        <v>5</v>
      </c>
      <c r="B4" s="15">
        <f>(+'[1]17'!$C$7)/1000</f>
        <v>106269625.32043001</v>
      </c>
      <c r="C4" s="15">
        <f>(+'[1]17'!D7)/1000</f>
        <v>1678901.4118100002</v>
      </c>
      <c r="D4" s="15">
        <f>(+'[1]17'!E7)/1000</f>
        <v>5047665.8576000007</v>
      </c>
      <c r="E4" s="15">
        <f>(+'[1]17'!F7)/1000</f>
        <v>20383593.091570001</v>
      </c>
      <c r="F4" s="15">
        <f>(+'[1]17'!G7)/1000</f>
        <v>88245006.088240013</v>
      </c>
      <c r="G4" s="15">
        <f>(+'[1]17'!H7)/1000</f>
        <v>105324005.74206999</v>
      </c>
      <c r="H4" s="18">
        <f>(SUM(B4:G4))</f>
        <v>326948797.51172006</v>
      </c>
      <c r="J4" s="23"/>
    </row>
    <row r="5" spans="1:10" ht="15.75" thickBot="1" x14ac:dyDescent="0.3">
      <c r="A5" s="22" t="s">
        <v>7</v>
      </c>
      <c r="B5" s="13">
        <v>0</v>
      </c>
      <c r="C5" s="24">
        <f>(+'[1]9'!$E$13)/1000</f>
        <v>8482372.63466</v>
      </c>
      <c r="D5" s="24">
        <f>(+'[1]9'!$E$18)/1000</f>
        <v>37834638.645110004</v>
      </c>
      <c r="E5" s="25">
        <f>(+'[1]9'!$E$23)/1000</f>
        <v>8970060.2101499997</v>
      </c>
      <c r="F5" s="24">
        <f>(+'[1]9'!$E$28)/1000</f>
        <v>89024430.543460011</v>
      </c>
      <c r="G5" s="25">
        <f>(+'[1]9'!$E$33)/1000</f>
        <v>141670092.54175001</v>
      </c>
      <c r="H5" s="13">
        <f>(SUM(C5:G5))</f>
        <v>285981594.57513005</v>
      </c>
    </row>
    <row r="6" spans="1:10" ht="15" x14ac:dyDescent="0.25">
      <c r="I6">
        <v>1000</v>
      </c>
    </row>
    <row r="7" spans="1:10" ht="15" x14ac:dyDescent="0.25">
      <c r="A7" s="12"/>
      <c r="C7" s="12"/>
      <c r="D7" s="12"/>
      <c r="E7" s="12"/>
      <c r="F7" s="12"/>
    </row>
    <row r="8" spans="1:10" ht="15" x14ac:dyDescent="0.25">
      <c r="A8" s="12"/>
      <c r="C8" s="12"/>
      <c r="D8" s="12"/>
      <c r="E8" s="12"/>
      <c r="F8" s="12"/>
    </row>
    <row r="9" spans="1:10" ht="15" x14ac:dyDescent="0.25">
      <c r="A9" s="12"/>
      <c r="C9" s="12"/>
      <c r="D9" s="12"/>
      <c r="E9" s="12"/>
      <c r="F9" s="12"/>
    </row>
    <row r="10" spans="1:10" ht="15" x14ac:dyDescent="0.25">
      <c r="A10" s="12"/>
      <c r="C10" s="12"/>
      <c r="D10" s="12"/>
      <c r="E10" s="12"/>
      <c r="F10" s="12"/>
    </row>
    <row r="11" spans="1:10" ht="15" x14ac:dyDescent="0.25">
      <c r="A11" s="12"/>
      <c r="C11" s="12"/>
      <c r="D11" s="12"/>
      <c r="E11" s="12"/>
      <c r="F11" s="12"/>
    </row>
    <row r="12" spans="1:10" ht="15" x14ac:dyDescent="0.25">
      <c r="A12" s="12"/>
      <c r="C12" s="12"/>
      <c r="D12" s="12"/>
      <c r="E12" s="12"/>
      <c r="F12" s="12"/>
    </row>
    <row r="13" spans="1:10" ht="15" x14ac:dyDescent="0.25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workbookViewId="0">
      <selection sqref="A1:XFD1048576"/>
    </sheetView>
  </sheetViews>
  <sheetFormatPr defaultRowHeight="14.4" x14ac:dyDescent="0.3"/>
  <cols>
    <col min="1" max="1" width="25.6640625" bestFit="1" customWidth="1"/>
    <col min="2" max="2" width="25.88671875" customWidth="1"/>
    <col min="3" max="3" width="15" customWidth="1"/>
    <col min="4" max="4" width="16" customWidth="1"/>
    <col min="5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43100</v>
      </c>
    </row>
    <row r="3" spans="1:10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10" ht="15" thickBot="1" x14ac:dyDescent="0.35">
      <c r="A4" s="2" t="s">
        <v>5</v>
      </c>
      <c r="B4" s="15">
        <v>108332526.91177</v>
      </c>
      <c r="C4" s="15">
        <v>1811140.04626</v>
      </c>
      <c r="D4" s="15">
        <v>2148748.5648000003</v>
      </c>
      <c r="E4" s="18">
        <v>17606440.733770002</v>
      </c>
      <c r="F4" s="17">
        <v>88902305.25695999</v>
      </c>
      <c r="G4" s="17">
        <v>104672759.30566999</v>
      </c>
      <c r="H4" s="18">
        <v>323473920.81922996</v>
      </c>
      <c r="J4" s="23"/>
    </row>
    <row r="5" spans="1:10" ht="15.75" thickBot="1" x14ac:dyDescent="0.3">
      <c r="A5" s="22" t="s">
        <v>7</v>
      </c>
      <c r="B5" s="13">
        <v>0</v>
      </c>
      <c r="C5" s="24">
        <v>5352444.6861699997</v>
      </c>
      <c r="D5" s="24">
        <v>29966611.979729999</v>
      </c>
      <c r="E5" s="25">
        <v>9062434.6548100002</v>
      </c>
      <c r="F5" s="24">
        <v>97238981.704680011</v>
      </c>
      <c r="G5" s="25">
        <v>140422366.42058003</v>
      </c>
      <c r="H5" s="13">
        <v>282042839.44597006</v>
      </c>
    </row>
    <row r="6" spans="1:10" ht="15" x14ac:dyDescent="0.25">
      <c r="I6">
        <v>1000</v>
      </c>
    </row>
    <row r="7" spans="1:10" ht="15" x14ac:dyDescent="0.25">
      <c r="A7" s="12"/>
      <c r="C7" s="12"/>
      <c r="D7" s="12"/>
      <c r="E7" s="12"/>
      <c r="F7" s="12"/>
    </row>
    <row r="8" spans="1:10" ht="15" x14ac:dyDescent="0.25">
      <c r="A8" s="12"/>
      <c r="C8" s="12"/>
      <c r="D8" s="12"/>
      <c r="E8" s="12"/>
      <c r="F8" s="12"/>
    </row>
    <row r="9" spans="1:10" ht="15" x14ac:dyDescent="0.25">
      <c r="A9" s="12"/>
      <c r="C9" s="12"/>
      <c r="D9" s="12"/>
      <c r="E9" s="12"/>
      <c r="F9" s="12"/>
    </row>
    <row r="10" spans="1:10" ht="15" x14ac:dyDescent="0.25">
      <c r="A10" s="12"/>
      <c r="C10" s="12"/>
      <c r="D10" s="12"/>
      <c r="E10" s="12"/>
      <c r="F10" s="12"/>
    </row>
    <row r="11" spans="1:10" ht="15" x14ac:dyDescent="0.25">
      <c r="A11" s="12"/>
      <c r="C11" s="12"/>
      <c r="D11" s="12"/>
      <c r="E11" s="12"/>
      <c r="F11" s="12"/>
    </row>
    <row r="12" spans="1:10" ht="15" x14ac:dyDescent="0.25">
      <c r="A12" s="12"/>
      <c r="C12" s="12"/>
      <c r="D12" s="12"/>
      <c r="E12" s="12"/>
      <c r="F12" s="12"/>
    </row>
    <row r="13" spans="1:10" ht="15" x14ac:dyDescent="0.25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workbookViewId="0">
      <selection activeCell="H5" sqref="H5"/>
    </sheetView>
  </sheetViews>
  <sheetFormatPr defaultRowHeight="14.4" x14ac:dyDescent="0.3"/>
  <cols>
    <col min="1" max="1" width="25.6640625" bestFit="1" customWidth="1"/>
    <col min="2" max="2" width="25.88671875" customWidth="1"/>
    <col min="3" max="3" width="15" customWidth="1"/>
    <col min="4" max="4" width="16" customWidth="1"/>
    <col min="5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43008</v>
      </c>
    </row>
    <row r="3" spans="1:10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10" ht="15" thickBot="1" x14ac:dyDescent="0.35">
      <c r="A4" s="2" t="s">
        <v>5</v>
      </c>
      <c r="B4" s="15">
        <v>120534567.87527001</v>
      </c>
      <c r="C4" s="15">
        <v>1983717.0596</v>
      </c>
      <c r="D4" s="15">
        <v>2894722.2808399997</v>
      </c>
      <c r="E4" s="18">
        <v>16513641.56752</v>
      </c>
      <c r="F4" s="17">
        <v>92672734.901889995</v>
      </c>
      <c r="G4" s="17">
        <v>103790875.13857999</v>
      </c>
      <c r="H4" s="18">
        <v>338390258.82370001</v>
      </c>
      <c r="J4" s="23"/>
    </row>
    <row r="5" spans="1:10" ht="15.75" thickBot="1" x14ac:dyDescent="0.3">
      <c r="A5" s="22" t="s">
        <v>7</v>
      </c>
      <c r="B5" s="13"/>
      <c r="C5" s="24">
        <v>7739182.1767899999</v>
      </c>
      <c r="D5" s="24">
        <v>37276341.806660004</v>
      </c>
      <c r="E5" s="25">
        <v>11681422.22556</v>
      </c>
      <c r="F5" s="24">
        <v>94656364.499990001</v>
      </c>
      <c r="G5" s="25">
        <v>137111494.89511001</v>
      </c>
      <c r="H5" s="13">
        <v>288464805.60411</v>
      </c>
    </row>
    <row r="7" spans="1:10" ht="15" x14ac:dyDescent="0.25">
      <c r="A7" s="12"/>
      <c r="C7" s="12"/>
      <c r="D7" s="12"/>
      <c r="E7" s="12"/>
      <c r="F7" s="12"/>
    </row>
    <row r="8" spans="1:10" ht="15" x14ac:dyDescent="0.25">
      <c r="A8" s="12"/>
      <c r="C8" s="12"/>
      <c r="D8" s="12"/>
      <c r="E8" s="12"/>
      <c r="F8" s="12"/>
    </row>
    <row r="9" spans="1:10" ht="15" x14ac:dyDescent="0.25">
      <c r="A9" s="12"/>
      <c r="C9" s="12"/>
      <c r="D9" s="12"/>
      <c r="E9" s="12"/>
      <c r="F9" s="12"/>
    </row>
    <row r="10" spans="1:10" ht="15" x14ac:dyDescent="0.25">
      <c r="A10" s="12"/>
      <c r="C10" s="12"/>
      <c r="D10" s="12"/>
      <c r="E10" s="12"/>
      <c r="F10" s="12"/>
    </row>
    <row r="11" spans="1:10" ht="15" x14ac:dyDescent="0.25">
      <c r="A11" s="12"/>
      <c r="C11" s="12"/>
      <c r="D11" s="12"/>
      <c r="E11" s="12"/>
      <c r="F11" s="12"/>
    </row>
    <row r="12" spans="1:10" ht="15" x14ac:dyDescent="0.25">
      <c r="A12" s="12"/>
      <c r="C12" s="12"/>
      <c r="D12" s="12"/>
      <c r="E12" s="12"/>
      <c r="F12" s="12"/>
    </row>
    <row r="13" spans="1:10" ht="15" x14ac:dyDescent="0.25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workbookViewId="0">
      <selection activeCell="G3" sqref="G3"/>
    </sheetView>
  </sheetViews>
  <sheetFormatPr defaultRowHeight="14.4" x14ac:dyDescent="0.3"/>
  <cols>
    <col min="1" max="1" width="25.6640625" bestFit="1" customWidth="1"/>
    <col min="2" max="2" width="25.88671875" customWidth="1"/>
    <col min="3" max="3" width="15" customWidth="1"/>
    <col min="4" max="4" width="16" customWidth="1"/>
    <col min="5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42916</v>
      </c>
    </row>
    <row r="3" spans="1:10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10" ht="15" thickBot="1" x14ac:dyDescent="0.35">
      <c r="A4" s="2" t="s">
        <v>5</v>
      </c>
      <c r="B4" s="15">
        <v>131222245.98067002</v>
      </c>
      <c r="C4" s="15">
        <v>1579239.0381700001</v>
      </c>
      <c r="D4" s="15">
        <v>2753131.6524</v>
      </c>
      <c r="E4" s="18">
        <v>15316267.198580001</v>
      </c>
      <c r="F4" s="17">
        <v>93918927.258220002</v>
      </c>
      <c r="G4" s="17">
        <v>101737766.89225</v>
      </c>
      <c r="H4" s="18">
        <f>SUM(B4:G4)</f>
        <v>346527578.02029002</v>
      </c>
      <c r="J4" s="23"/>
    </row>
    <row r="5" spans="1:10" ht="15.75" thickBot="1" x14ac:dyDescent="0.3">
      <c r="A5" s="22" t="s">
        <v>7</v>
      </c>
      <c r="B5" s="13">
        <v>0</v>
      </c>
      <c r="C5" s="24">
        <v>7086803.0630000001</v>
      </c>
      <c r="D5" s="24">
        <v>45663307.144000001</v>
      </c>
      <c r="E5" s="25">
        <v>14779142.572000001</v>
      </c>
      <c r="F5" s="24">
        <v>94696352.648000002</v>
      </c>
      <c r="G5" s="25">
        <v>133412672.046</v>
      </c>
      <c r="H5" s="13">
        <v>295638277.47299999</v>
      </c>
    </row>
    <row r="7" spans="1:10" ht="15" x14ac:dyDescent="0.25">
      <c r="A7" s="12"/>
      <c r="C7" s="12"/>
      <c r="D7" s="12"/>
      <c r="E7" s="12"/>
      <c r="F7" s="12"/>
    </row>
    <row r="8" spans="1:10" ht="15" x14ac:dyDescent="0.25">
      <c r="A8" s="12"/>
      <c r="C8" s="12"/>
      <c r="D8" s="12"/>
      <c r="E8" s="12"/>
      <c r="F8" s="12"/>
    </row>
    <row r="9" spans="1:10" ht="15" x14ac:dyDescent="0.25">
      <c r="A9" s="12"/>
      <c r="C9" s="12"/>
      <c r="D9" s="12"/>
      <c r="E9" s="12"/>
      <c r="F9" s="12"/>
    </row>
    <row r="10" spans="1:10" ht="15" x14ac:dyDescent="0.25">
      <c r="A10" s="12"/>
      <c r="C10" s="12"/>
      <c r="D10" s="12"/>
      <c r="E10" s="12"/>
      <c r="F10" s="12"/>
    </row>
    <row r="11" spans="1:10" ht="15" x14ac:dyDescent="0.25">
      <c r="A11" s="12"/>
      <c r="C11" s="12"/>
      <c r="D11" s="12"/>
      <c r="E11" s="12"/>
      <c r="F11" s="12"/>
    </row>
    <row r="12" spans="1:10" ht="15" x14ac:dyDescent="0.25">
      <c r="A12" s="12"/>
      <c r="C12" s="12"/>
      <c r="D12" s="12"/>
      <c r="E12" s="12"/>
      <c r="F12" s="12"/>
    </row>
    <row r="13" spans="1:10" ht="15" x14ac:dyDescent="0.25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workbookViewId="0">
      <selection activeCell="H3" sqref="H3"/>
    </sheetView>
  </sheetViews>
  <sheetFormatPr defaultRowHeight="14.4" x14ac:dyDescent="0.3"/>
  <cols>
    <col min="1" max="1" width="25.6640625" bestFit="1" customWidth="1"/>
    <col min="2" max="2" width="25.88671875" customWidth="1"/>
    <col min="3" max="3" width="15" customWidth="1"/>
    <col min="4" max="4" width="16" customWidth="1"/>
    <col min="5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42825</v>
      </c>
    </row>
    <row r="3" spans="1:10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10" ht="15" thickBot="1" x14ac:dyDescent="0.35">
      <c r="A4" s="2" t="s">
        <v>5</v>
      </c>
      <c r="B4" s="15">
        <v>123339621.61973</v>
      </c>
      <c r="C4" s="15">
        <v>1666378.4404800001</v>
      </c>
      <c r="D4" s="15">
        <v>3674920.1723900023</v>
      </c>
      <c r="E4" s="18">
        <v>16713116.56041</v>
      </c>
      <c r="F4" s="17">
        <v>92625180.90072</v>
      </c>
      <c r="G4" s="17">
        <v>98115937.675320014</v>
      </c>
      <c r="H4" s="18">
        <v>336135155.36905003</v>
      </c>
      <c r="J4" s="23"/>
    </row>
    <row r="5" spans="1:10" ht="15.75" thickBot="1" x14ac:dyDescent="0.3">
      <c r="A5" s="22" t="s">
        <v>7</v>
      </c>
      <c r="B5" s="13">
        <v>0</v>
      </c>
      <c r="C5" s="24">
        <v>7683905.0714499997</v>
      </c>
      <c r="D5" s="24">
        <v>47291396.17932</v>
      </c>
      <c r="E5" s="25">
        <v>13224065.584619999</v>
      </c>
      <c r="F5" s="24">
        <v>89315057.634120002</v>
      </c>
      <c r="G5" s="25">
        <v>131472436.29132001</v>
      </c>
      <c r="H5" s="13">
        <v>288986860.76083004</v>
      </c>
    </row>
    <row r="7" spans="1:10" ht="15" x14ac:dyDescent="0.25">
      <c r="A7" s="12"/>
      <c r="C7" s="12"/>
      <c r="D7" s="12"/>
      <c r="E7" s="12"/>
      <c r="F7" s="12"/>
    </row>
    <row r="8" spans="1:10" ht="15" x14ac:dyDescent="0.25">
      <c r="A8" s="12"/>
      <c r="C8" s="12"/>
      <c r="D8" s="12"/>
      <c r="E8" s="12"/>
      <c r="F8" s="12"/>
    </row>
    <row r="9" spans="1:10" ht="15" x14ac:dyDescent="0.25">
      <c r="A9" s="12"/>
      <c r="C9" s="12"/>
      <c r="D9" s="12"/>
      <c r="E9" s="12"/>
      <c r="F9" s="12"/>
    </row>
    <row r="10" spans="1:10" ht="15" x14ac:dyDescent="0.25">
      <c r="A10" s="12"/>
      <c r="C10" s="12"/>
      <c r="D10" s="12"/>
      <c r="E10" s="12"/>
      <c r="F10" s="12"/>
    </row>
    <row r="11" spans="1:10" ht="15" x14ac:dyDescent="0.25">
      <c r="A11" s="12"/>
      <c r="C11" s="12"/>
      <c r="D11" s="12"/>
      <c r="E11" s="12"/>
      <c r="F11" s="12"/>
    </row>
    <row r="12" spans="1:10" ht="15" x14ac:dyDescent="0.25">
      <c r="A12" s="12"/>
      <c r="C12" s="12"/>
      <c r="D12" s="12"/>
      <c r="E12" s="12"/>
      <c r="F12" s="12"/>
    </row>
    <row r="13" spans="1:10" ht="15" x14ac:dyDescent="0.25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workbookViewId="0">
      <selection activeCell="E3" sqref="E3"/>
    </sheetView>
  </sheetViews>
  <sheetFormatPr defaultRowHeight="14.4" x14ac:dyDescent="0.3"/>
  <cols>
    <col min="1" max="1" width="25.6640625" bestFit="1" customWidth="1"/>
    <col min="2" max="2" width="25.88671875" customWidth="1"/>
    <col min="3" max="3" width="15" customWidth="1"/>
    <col min="4" max="4" width="16" customWidth="1"/>
    <col min="5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42735</v>
      </c>
    </row>
    <row r="3" spans="1:10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10" ht="15" thickBot="1" x14ac:dyDescent="0.35">
      <c r="A4" s="2" t="s">
        <v>5</v>
      </c>
      <c r="B4" s="15">
        <v>89103698.631500006</v>
      </c>
      <c r="C4" s="15">
        <v>1667999.27143</v>
      </c>
      <c r="D4" s="15">
        <v>3564978.2689899998</v>
      </c>
      <c r="E4" s="18">
        <v>17026718.703120001</v>
      </c>
      <c r="F4" s="17">
        <v>90771008.634079993</v>
      </c>
      <c r="G4" s="17">
        <v>96812078.358779997</v>
      </c>
      <c r="H4" s="18">
        <v>298946481.86790001</v>
      </c>
      <c r="J4" s="23"/>
    </row>
    <row r="5" spans="1:10" ht="15.75" thickBot="1" x14ac:dyDescent="0.3">
      <c r="A5" s="22" t="s">
        <v>7</v>
      </c>
      <c r="B5" s="13">
        <v>0</v>
      </c>
      <c r="C5" s="24">
        <v>5242595.5302900001</v>
      </c>
      <c r="D5" s="24">
        <v>32226986.901780002</v>
      </c>
      <c r="E5" s="25">
        <v>13814467.766249999</v>
      </c>
      <c r="F5" s="24">
        <v>83948855.091360003</v>
      </c>
      <c r="G5" s="25">
        <v>124456847.10522</v>
      </c>
      <c r="H5" s="13">
        <v>259689752.39490002</v>
      </c>
    </row>
    <row r="7" spans="1:10" ht="15" x14ac:dyDescent="0.25">
      <c r="A7" s="12"/>
      <c r="C7" s="12"/>
      <c r="D7" s="12"/>
      <c r="E7" s="12"/>
      <c r="F7" s="12"/>
    </row>
    <row r="8" spans="1:10" ht="15" x14ac:dyDescent="0.25">
      <c r="A8" s="12"/>
      <c r="C8" s="12"/>
      <c r="D8" s="12"/>
      <c r="E8" s="12"/>
      <c r="F8" s="12"/>
    </row>
    <row r="9" spans="1:10" ht="15" x14ac:dyDescent="0.25">
      <c r="A9" s="12"/>
      <c r="C9" s="12"/>
      <c r="D9" s="12"/>
      <c r="E9" s="12"/>
      <c r="F9" s="12"/>
    </row>
    <row r="10" spans="1:10" ht="15" x14ac:dyDescent="0.25">
      <c r="A10" s="12"/>
      <c r="C10" s="12"/>
      <c r="D10" s="12"/>
      <c r="E10" s="12"/>
      <c r="F10" s="12"/>
    </row>
    <row r="11" spans="1:10" ht="15" x14ac:dyDescent="0.25">
      <c r="A11" s="12"/>
      <c r="C11" s="12"/>
      <c r="D11" s="12"/>
      <c r="E11" s="12"/>
      <c r="F11" s="12"/>
    </row>
    <row r="12" spans="1:10" ht="15" x14ac:dyDescent="0.25">
      <c r="A12" s="12"/>
      <c r="C12" s="12"/>
      <c r="D12" s="12"/>
      <c r="E12" s="12"/>
      <c r="F12" s="12"/>
    </row>
    <row r="13" spans="1:10" ht="15" x14ac:dyDescent="0.25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workbookViewId="0">
      <selection activeCell="E3" sqref="E3"/>
    </sheetView>
  </sheetViews>
  <sheetFormatPr defaultRowHeight="14.4" x14ac:dyDescent="0.3"/>
  <cols>
    <col min="1" max="1" width="25.6640625" bestFit="1" customWidth="1"/>
    <col min="2" max="2" width="25.88671875" customWidth="1"/>
    <col min="3" max="3" width="15" customWidth="1"/>
    <col min="4" max="4" width="16" customWidth="1"/>
    <col min="5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42643</v>
      </c>
    </row>
    <row r="3" spans="1:10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10" ht="15" thickBot="1" x14ac:dyDescent="0.35">
      <c r="A4" s="2" t="s">
        <v>5</v>
      </c>
      <c r="B4" s="15">
        <v>68144155.506650001</v>
      </c>
      <c r="C4" s="15">
        <v>1691249.8892900001</v>
      </c>
      <c r="D4" s="15">
        <v>8866978.4986700006</v>
      </c>
      <c r="E4" s="18">
        <v>16173841.6524</v>
      </c>
      <c r="F4" s="17">
        <v>89774719.3785</v>
      </c>
      <c r="G4" s="17">
        <v>94144515.237749994</v>
      </c>
      <c r="H4" s="18">
        <f>SUM(B4:G4)</f>
        <v>278795460.16325998</v>
      </c>
      <c r="J4" s="23"/>
    </row>
    <row r="5" spans="1:10" ht="15.75" thickBot="1" x14ac:dyDescent="0.3">
      <c r="A5" s="22" t="s">
        <v>7</v>
      </c>
      <c r="B5" s="13">
        <v>0</v>
      </c>
      <c r="C5" s="24">
        <v>8872202.5468499996</v>
      </c>
      <c r="D5" s="24">
        <v>26583035.479699999</v>
      </c>
      <c r="E5" s="25">
        <v>12385627.885600001</v>
      </c>
      <c r="F5" s="24">
        <v>79322905.384440005</v>
      </c>
      <c r="G5" s="25">
        <v>115205194.15138</v>
      </c>
      <c r="H5" s="13">
        <f>SUM(B5:G5)</f>
        <v>242368965.44797</v>
      </c>
    </row>
    <row r="7" spans="1:10" ht="15" x14ac:dyDescent="0.25">
      <c r="B7" s="12"/>
    </row>
    <row r="9" spans="1:10" ht="15" x14ac:dyDescent="0.25">
      <c r="A9" s="12"/>
      <c r="C9" s="12"/>
      <c r="D9" s="12"/>
      <c r="E9" s="12"/>
      <c r="F9" s="12"/>
    </row>
    <row r="10" spans="1:10" ht="15" x14ac:dyDescent="0.25">
      <c r="A10" s="12"/>
      <c r="C10" s="12"/>
      <c r="D10" s="12"/>
      <c r="E10" s="12"/>
      <c r="F10" s="12"/>
    </row>
    <row r="11" spans="1:10" ht="15" x14ac:dyDescent="0.25">
      <c r="A11" s="12"/>
      <c r="C11" s="12"/>
      <c r="D11" s="12"/>
      <c r="E11" s="12"/>
      <c r="F11" s="12"/>
    </row>
    <row r="12" spans="1:10" ht="15" x14ac:dyDescent="0.25">
      <c r="A12" s="12"/>
      <c r="C12" s="12"/>
      <c r="D12" s="12"/>
      <c r="E12" s="12"/>
      <c r="F12" s="12"/>
    </row>
    <row r="13" spans="1:10" ht="15" x14ac:dyDescent="0.25">
      <c r="A13" s="12"/>
      <c r="C13" s="12"/>
      <c r="D13" s="12"/>
      <c r="E13" s="12"/>
      <c r="F13" s="12"/>
    </row>
    <row r="14" spans="1:10" ht="15" x14ac:dyDescent="0.25">
      <c r="A14" s="12"/>
      <c r="C14" s="12"/>
      <c r="D14" s="12"/>
      <c r="E14" s="12"/>
      <c r="F14" s="12"/>
    </row>
    <row r="15" spans="1:10" ht="15" x14ac:dyDescent="0.25">
      <c r="A15" s="12"/>
      <c r="C15" s="12"/>
      <c r="D15" s="12"/>
      <c r="E15" s="12"/>
      <c r="F15" s="12"/>
    </row>
    <row r="16" spans="1:10" ht="15" x14ac:dyDescent="0.25">
      <c r="A16" s="12"/>
      <c r="C16" s="12"/>
      <c r="D16" s="12"/>
      <c r="E16" s="12"/>
      <c r="F16" s="12"/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16</vt:i4>
      </vt:variant>
    </vt:vector>
  </HeadingPairs>
  <TitlesOfParts>
    <vt:vector size="16" baseType="lpstr">
      <vt:lpstr>30.9.2018</vt:lpstr>
      <vt:lpstr>30.6.2018</vt:lpstr>
      <vt:lpstr>31.3.2018</vt:lpstr>
      <vt:lpstr>31.12.2017</vt:lpstr>
      <vt:lpstr>30.9.2017</vt:lpstr>
      <vt:lpstr>30.6.2017</vt:lpstr>
      <vt:lpstr>31.3.2017</vt:lpstr>
      <vt:lpstr>31.12.2016</vt:lpstr>
      <vt:lpstr>30.09.2016 </vt:lpstr>
      <vt:lpstr>30.06.2016</vt:lpstr>
      <vt:lpstr>31.03.2016</vt:lpstr>
      <vt:lpstr>31.12.2015  </vt:lpstr>
      <vt:lpstr>30.9.2015 </vt:lpstr>
      <vt:lpstr>30.6.2015 </vt:lpstr>
      <vt:lpstr>31.3.2015</vt:lpstr>
      <vt:lpstr>31.12.2014</vt:lpstr>
    </vt:vector>
  </TitlesOfParts>
  <Company>Raiffeisenbank a.s.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Plickova</dc:creator>
  <cp:lastModifiedBy>Lenka Zlabkova </cp:lastModifiedBy>
  <dcterms:created xsi:type="dcterms:W3CDTF">2015-04-23T08:16:29Z</dcterms:created>
  <dcterms:modified xsi:type="dcterms:W3CDTF">2018-10-31T10:44:04Z</dcterms:modified>
</cp:coreProperties>
</file>